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0" i="1" l="1"/>
  <c r="H110" i="1"/>
  <c r="D110" i="1"/>
  <c r="C110" i="1"/>
  <c r="F110" i="1" s="1"/>
  <c r="J98" i="1" l="1"/>
  <c r="H98" i="1"/>
  <c r="D98" i="1"/>
  <c r="C98" i="1"/>
  <c r="F98" i="1" l="1"/>
  <c r="J89" i="1"/>
  <c r="H89" i="1" l="1"/>
  <c r="D89" i="1"/>
  <c r="C89" i="1"/>
  <c r="F89" i="1" l="1"/>
  <c r="J78" i="1"/>
  <c r="H78" i="1"/>
  <c r="D78" i="1"/>
  <c r="C78" i="1"/>
  <c r="F78" i="1" l="1"/>
  <c r="C70" i="1"/>
  <c r="J70" i="1" l="1"/>
  <c r="H70" i="1"/>
  <c r="D70" i="1"/>
  <c r="F70" i="1" s="1"/>
  <c r="J58" i="1" l="1"/>
  <c r="H58" i="1"/>
  <c r="F58" i="1"/>
  <c r="D58" i="1"/>
  <c r="C58" i="1"/>
  <c r="E111" i="1" l="1"/>
  <c r="G111" i="1"/>
  <c r="I111" i="1"/>
  <c r="J49" i="1"/>
  <c r="H49" i="1"/>
  <c r="F49" i="1"/>
  <c r="C49" i="1"/>
  <c r="C33" i="1"/>
  <c r="C10" i="1"/>
  <c r="D49" i="1"/>
  <c r="F33" i="1"/>
  <c r="C111" i="1" l="1"/>
  <c r="J33" i="1"/>
  <c r="H33" i="1"/>
  <c r="J24" i="1"/>
  <c r="J111" i="1" s="1"/>
  <c r="H24" i="1"/>
  <c r="H111" i="1" s="1"/>
  <c r="C24" i="1"/>
  <c r="F10" i="1"/>
  <c r="D33" i="1" l="1"/>
  <c r="D111" i="1" s="1"/>
  <c r="H10" i="1"/>
  <c r="F14" i="1" l="1"/>
  <c r="F13" i="1"/>
  <c r="F16" i="1" l="1"/>
  <c r="F17" i="1"/>
  <c r="F15" i="1"/>
  <c r="F11" i="1"/>
  <c r="F24" i="1" l="1"/>
  <c r="F111" i="1" s="1"/>
</calcChain>
</file>

<file path=xl/sharedStrings.xml><?xml version="1.0" encoding="utf-8"?>
<sst xmlns="http://schemas.openxmlformats.org/spreadsheetml/2006/main" count="173" uniqueCount="90">
  <si>
    <t>Період</t>
  </si>
  <si>
    <t>Благодійні пожертви, що були отримані закладом охорони здоровя від фізичних юридичних осіб</t>
  </si>
  <si>
    <t>В грошовій формі тис. грн.</t>
  </si>
  <si>
    <t>В натуральній формі (товари і послуги), тис. грн.</t>
  </si>
  <si>
    <t>Перелік товарів і послуг в натуральній формі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</si>
  <si>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</si>
  <si>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</si>
  <si>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</si>
  <si>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</si>
  <si>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</si>
  <si>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 грн.</t>
  </si>
  <si>
    <t>Лютий</t>
  </si>
  <si>
    <t>Березень</t>
  </si>
  <si>
    <t>Січень</t>
  </si>
  <si>
    <t>Найменування юридичної особи (або позначення фізичної особи)</t>
  </si>
  <si>
    <t>ІНФОРМАЦІЯ</t>
  </si>
  <si>
    <t>Благодійний фонд "Медгал-ІФ"</t>
  </si>
  <si>
    <t>ФОП Спетрук В.М.</t>
  </si>
  <si>
    <t>ФГ "Свір"</t>
  </si>
  <si>
    <t>продукти харчування</t>
  </si>
  <si>
    <t>ГК Молокозавод</t>
  </si>
  <si>
    <t>ГО "Європейська асоціація платників податків"</t>
  </si>
  <si>
    <t>меблі</t>
  </si>
  <si>
    <t>ФОП Мадяр І.В.</t>
  </si>
  <si>
    <t>Всього за січень:</t>
  </si>
  <si>
    <t>Всього за лютий:</t>
  </si>
  <si>
    <t>Всього за березень:</t>
  </si>
  <si>
    <t>медикаменти</t>
  </si>
  <si>
    <t xml:space="preserve">                                                                                    </t>
  </si>
  <si>
    <t>благодійних внесків від громадян</t>
  </si>
  <si>
    <t>благодійні внески від громадян</t>
  </si>
  <si>
    <t>2230 (продукти харчування)</t>
  </si>
  <si>
    <t>2210 (господарські товари, канцелярське приладдя, меблі)</t>
  </si>
  <si>
    <t>2240 (ремонт приміщень, повірка приладів, навчальні послуги, дослідження біоматеріалу, технічне обслуговування компютерної техніки)</t>
  </si>
  <si>
    <t>2220 (медикаменти, медичні матеріали)</t>
  </si>
  <si>
    <t>2210 (господарські матеріали, меблі, мякий та твердий інвентар, бланкова продукція, канцелярське приладдя, сантехнічні вироби)</t>
  </si>
  <si>
    <t>2240 (списання документів, поточний ремонт, обслуговування програмного забезпечення, срахові послуги</t>
  </si>
  <si>
    <t>ПСВТПФ "КВІЛТ"</t>
  </si>
  <si>
    <t>ТДВ "Івано-Франківськміськмолокозавод"</t>
  </si>
  <si>
    <t>ТДВ "Івано-Фраківськийхлібокомбінат"</t>
  </si>
  <si>
    <t>ПП "Гермес-1"</t>
  </si>
  <si>
    <t>ТОВ "Аковіон"</t>
  </si>
  <si>
    <t>ФОП Белз П.С.</t>
  </si>
  <si>
    <t>Червоний хрест</t>
  </si>
  <si>
    <t>ТОВ "Фра Україна"</t>
  </si>
  <si>
    <t>медикаменти, лабораторні послуги</t>
  </si>
  <si>
    <t>капітальний ремонт приміщень</t>
  </si>
  <si>
    <t>Квітень</t>
  </si>
  <si>
    <t>Всього за квітень:</t>
  </si>
  <si>
    <t>2240 (списання документів, поточний ремонт, обслуговування програмного забезпечення, страхові та лабораторні послуги)</t>
  </si>
  <si>
    <t>Лікарняна каса та ФСС</t>
  </si>
  <si>
    <t>Обласний апатечний склад</t>
  </si>
  <si>
    <t>лабораторні дослідження</t>
  </si>
  <si>
    <t>клінічні дослідження</t>
  </si>
  <si>
    <t>Всього за травень:</t>
  </si>
  <si>
    <t>медикаменти, лабораторні послуги, побутова техніка, господарські матеріали</t>
  </si>
  <si>
    <t>Травень</t>
  </si>
  <si>
    <t>БФ "Допомагаємо Україні разом"</t>
  </si>
  <si>
    <t>БО "НАША ЛЕПТА"</t>
  </si>
  <si>
    <t>ПАТ "Івано-Франківськцемент"</t>
  </si>
  <si>
    <t>Всього за червень:</t>
  </si>
  <si>
    <t>медичні матеріали</t>
  </si>
  <si>
    <t>обладнання</t>
  </si>
  <si>
    <t>Всього за липень:</t>
  </si>
  <si>
    <t>медикаменти, медичний інвентар</t>
  </si>
  <si>
    <t>Червень</t>
  </si>
  <si>
    <t>Липень</t>
  </si>
  <si>
    <t>Обласний аптечний склад</t>
  </si>
  <si>
    <t>Палаганюк В.М.</t>
  </si>
  <si>
    <t>Всього за серпень:</t>
  </si>
  <si>
    <t>Серпень</t>
  </si>
  <si>
    <t>Благодійна організація "Сила Прикарпаття"</t>
  </si>
  <si>
    <t>2240 ( поточний ремонт, обслуговування програмного забезпечення, страхові та лабораторні послуги)</t>
  </si>
  <si>
    <t>За січень-вересень</t>
  </si>
  <si>
    <t>Всього за вересень:</t>
  </si>
  <si>
    <t>Вересень</t>
  </si>
  <si>
    <t>принтери</t>
  </si>
  <si>
    <t>про надходження і використання благодійних пожертв від фізичних та юридичних осіб</t>
  </si>
  <si>
    <t xml:space="preserve"> Міська клінічна лікарня №1       за    січень-жовтень   2018   року</t>
  </si>
  <si>
    <t>Благодійні внески від громадян</t>
  </si>
  <si>
    <t>ГО "Європейська асоціація платників податків" (натуральна форма,без договору)</t>
  </si>
  <si>
    <t>Обласний аптечний склад (натуральна форма,без договору)</t>
  </si>
  <si>
    <t>Християнська місія (натуральна форма,без договору)</t>
  </si>
  <si>
    <t>ТОВ "Аксіс Плюс" (натуральна форма,без договору)</t>
  </si>
  <si>
    <t>Сінерджи груп Україна (клінічні дослідження)</t>
  </si>
  <si>
    <t>Всього за жовтень:</t>
  </si>
  <si>
    <t>мякий та твердий інвентар</t>
  </si>
  <si>
    <t>2240 ( поточний ремонт, послуги звязку)</t>
  </si>
  <si>
    <t>2210 (бланкова продукція,мякий та твердий інвентар)</t>
  </si>
  <si>
    <t>Жовтень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</si>
</sst>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2" borderId="1" xfId="0" applyFont="1" applyFill="1" applyBorder="1"/>
    <xf numFmtId="0" fontId="13" fillId="2" borderId="1" xfId="0" applyFont="1" applyFill="1" applyBorder="1"/>
    <xf numFmtId="0" fontId="0" fillId="0" borderId="8" xfId="0" applyBorder="1"/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5" fillId="0" borderId="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top"/>
    </xf>
    <xf numFmtId="0" fontId="15" fillId="0" borderId="3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  <xf numFmtId="164" fontId="13" fillId="2" borderId="1" xfId="0" applyNumberFormat="1" applyFont="1" applyFill="1" applyBorder="1"/>
    <xf numFmtId="164" fontId="0" fillId="2" borderId="1" xfId="0" applyNumberFormat="1" applyFill="1" applyBorder="1"/>
    <xf numFmtId="164" fontId="14" fillId="2" borderId="1" xfId="0" applyNumberFormat="1" applyFont="1" applyFill="1" applyBorder="1"/>
    <xf numFmtId="164" fontId="15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15" fillId="0" borderId="3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13" fillId="3" borderId="1" xfId="0" applyNumberFormat="1" applyFont="1" applyFill="1" applyBorder="1"/>
    <xf numFmtId="164" fontId="14" fillId="3" borderId="1" xfId="0" applyNumberFormat="1" applyFont="1" applyFill="1" applyBorder="1"/>
    <xf numFmtId="164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164" fontId="17" fillId="3" borderId="1" xfId="0" applyNumberFormat="1" applyFont="1" applyFill="1" applyBorder="1"/>
    <xf numFmtId="164" fontId="16" fillId="3" borderId="1" xfId="0" applyNumberFormat="1" applyFont="1" applyFill="1" applyBorder="1" applyAlignment="1">
      <alignment wrapText="1"/>
    </xf>
    <xf numFmtId="164" fontId="16" fillId="3" borderId="1" xfId="0" applyNumberFormat="1" applyFont="1" applyFill="1" applyBorder="1"/>
    <xf numFmtId="164" fontId="8" fillId="3" borderId="1" xfId="0" applyNumberFormat="1" applyFont="1" applyFill="1" applyBorder="1"/>
    <xf numFmtId="164" fontId="7" fillId="3" borderId="1" xfId="0" applyNumberFormat="1" applyFont="1" applyFill="1" applyBorder="1"/>
    <xf numFmtId="164" fontId="7" fillId="3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16" fillId="2" borderId="1" xfId="0" applyNumberFormat="1" applyFont="1" applyFill="1" applyBorder="1" applyAlignment="1">
      <alignment wrapText="1"/>
    </xf>
    <xf numFmtId="164" fontId="16" fillId="2" borderId="1" xfId="0" applyNumberFormat="1" applyFont="1" applyFill="1" applyBorder="1"/>
    <xf numFmtId="164" fontId="7" fillId="2" borderId="1" xfId="0" applyNumberFormat="1" applyFont="1" applyFill="1" applyBorder="1" applyAlignment="1">
      <alignment wrapText="1"/>
    </xf>
    <xf numFmtId="0" fontId="14" fillId="0" borderId="0" xfId="0" applyFont="1"/>
    <xf numFmtId="164" fontId="13" fillId="0" borderId="1" xfId="0" applyNumberFormat="1" applyFont="1" applyFill="1" applyBorder="1"/>
    <xf numFmtId="164" fontId="14" fillId="0" borderId="1" xfId="0" applyNumberFormat="1" applyFont="1" applyFill="1" applyBorder="1"/>
    <xf numFmtId="164" fontId="7" fillId="0" borderId="1" xfId="0" applyNumberFormat="1" applyFont="1" applyFill="1" applyBorder="1" applyAlignment="1">
      <alignment wrapText="1"/>
    </xf>
    <xf numFmtId="164" fontId="16" fillId="0" borderId="1" xfId="0" applyNumberFormat="1" applyFont="1" applyFill="1" applyBorder="1"/>
    <xf numFmtId="164" fontId="16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64" fontId="6" fillId="0" borderId="1" xfId="0" applyNumberFormat="1" applyFont="1" applyFill="1" applyBorder="1"/>
    <xf numFmtId="164" fontId="17" fillId="0" borderId="1" xfId="0" applyNumberFormat="1" applyFont="1" applyFill="1" applyBorder="1"/>
    <xf numFmtId="164" fontId="6" fillId="3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/>
    <xf numFmtId="164" fontId="3" fillId="3" borderId="1" xfId="0" applyNumberFormat="1" applyFont="1" applyFill="1" applyBorder="1"/>
    <xf numFmtId="164" fontId="2" fillId="0" borderId="1" xfId="0" applyNumberFormat="1" applyFont="1" applyFill="1" applyBorder="1"/>
    <xf numFmtId="164" fontId="13" fillId="2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Font="1" applyFill="1" applyBorder="1" applyAlignment="1">
      <alignment wrapText="1"/>
    </xf>
    <xf numFmtId="164" fontId="17" fillId="2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/>
    <xf numFmtId="164" fontId="0" fillId="2" borderId="1" xfId="0" applyNumberFormat="1" applyFont="1" applyFill="1" applyBorder="1" applyAlignment="1">
      <alignment wrapText="1"/>
    </xf>
    <xf numFmtId="164" fontId="14" fillId="2" borderId="2" xfId="0" applyNumberFormat="1" applyFont="1" applyFill="1" applyBorder="1"/>
    <xf numFmtId="164" fontId="14" fillId="2" borderId="7" xfId="0" applyNumberFormat="1" applyFont="1" applyFill="1" applyBorder="1"/>
    <xf numFmtId="164" fontId="14" fillId="2" borderId="3" xfId="0" applyNumberFormat="1" applyFont="1" applyFill="1" applyBorder="1"/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5" fillId="0" borderId="2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54"/>
  <sheetViews>
    <sheetView tabSelected="1" topLeftCell="A103" workbookViewId="0">
      <selection activeCell="F112" sqref="F112"/>
    </sheetView>
  </sheetViews>
  <sheetFormatPr defaultRowHeight="15" x14ac:dyDescent="0.25"/>
  <cols>
    <col min="1" max="1" width="12.85546875" customWidth="1"/>
    <col min="2" max="2" width="29.5703125" customWidth="1"/>
    <col min="3" max="3" width="11.140625" customWidth="1"/>
    <col min="4" max="4" width="12.28515625" customWidth="1"/>
    <col min="5" max="5" width="14.7109375" customWidth="1"/>
    <col min="6" max="6" width="11.140625" customWidth="1"/>
    <col min="7" max="7" width="14.140625" customWidth="1"/>
    <col min="8" max="8" width="11.7109375" customWidth="1"/>
    <col min="9" max="9" width="15.140625" customWidth="1"/>
    <col min="10" max="10" width="10.140625" customWidth="1"/>
    <col min="11" max="11" width="18.140625" customWidth="1"/>
  </cols>
  <sheetData>
    <row r="2" spans="1:11" ht="18.75" x14ac:dyDescent="0.3">
      <c r="B2" s="4"/>
      <c r="C2" s="77" t="s">
        <v>15</v>
      </c>
      <c r="D2" s="77"/>
      <c r="E2" s="77"/>
      <c r="F2" s="77"/>
      <c r="G2" s="77"/>
      <c r="H2" s="77"/>
      <c r="I2" s="77"/>
      <c r="J2" s="77"/>
      <c r="K2" s="4"/>
    </row>
    <row r="3" spans="1:11" ht="18.75" x14ac:dyDescent="0.3">
      <c r="B3" s="77" t="s">
        <v>77</v>
      </c>
      <c r="C3" s="77"/>
      <c r="D3" s="77"/>
      <c r="E3" s="77"/>
      <c r="F3" s="77"/>
      <c r="G3" s="77"/>
      <c r="H3" s="77"/>
      <c r="I3" s="77"/>
      <c r="J3" s="77"/>
      <c r="K3" s="77"/>
    </row>
    <row r="4" spans="1:11" ht="18.75" x14ac:dyDescent="0.3">
      <c r="B4" s="77" t="s">
        <v>78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x14ac:dyDescent="0.25">
      <c r="B5" s="3" t="s">
        <v>28</v>
      </c>
      <c r="C5" s="3"/>
      <c r="D5" s="3"/>
      <c r="E5" s="2"/>
      <c r="F5" s="2"/>
      <c r="G5" s="2"/>
      <c r="H5" s="2"/>
      <c r="I5" s="2"/>
      <c r="J5" s="2"/>
      <c r="K5" s="2"/>
    </row>
    <row r="7" spans="1:11" ht="63.75" customHeight="1" x14ac:dyDescent="0.25">
      <c r="A7" s="80" t="s">
        <v>0</v>
      </c>
      <c r="B7" s="80" t="s">
        <v>14</v>
      </c>
      <c r="C7" s="82" t="s">
        <v>1</v>
      </c>
      <c r="D7" s="83"/>
      <c r="E7" s="84"/>
      <c r="F7" s="80" t="s">
        <v>5</v>
      </c>
      <c r="G7" s="85" t="s">
        <v>6</v>
      </c>
      <c r="H7" s="86"/>
      <c r="I7" s="86"/>
      <c r="J7" s="87"/>
      <c r="K7" s="78" t="s">
        <v>10</v>
      </c>
    </row>
    <row r="8" spans="1:11" ht="114.75" customHeight="1" x14ac:dyDescent="0.25">
      <c r="A8" s="81"/>
      <c r="B8" s="81"/>
      <c r="C8" s="1" t="s">
        <v>2</v>
      </c>
      <c r="D8" s="1" t="s">
        <v>3</v>
      </c>
      <c r="E8" s="1" t="s">
        <v>4</v>
      </c>
      <c r="F8" s="81"/>
      <c r="G8" s="1" t="s">
        <v>7</v>
      </c>
      <c r="H8" s="1" t="s">
        <v>8</v>
      </c>
      <c r="I8" s="1" t="s">
        <v>9</v>
      </c>
      <c r="J8" s="1" t="s">
        <v>8</v>
      </c>
      <c r="K8" s="79"/>
    </row>
    <row r="9" spans="1:11" ht="32.25" customHeight="1" x14ac:dyDescent="0.25">
      <c r="A9" s="80" t="s">
        <v>13</v>
      </c>
      <c r="B9" s="8" t="s">
        <v>29</v>
      </c>
      <c r="C9" s="20">
        <v>62.7</v>
      </c>
      <c r="D9" s="21"/>
      <c r="E9" s="21"/>
      <c r="F9" s="22">
        <v>62.7</v>
      </c>
      <c r="G9" s="21"/>
      <c r="H9" s="21"/>
      <c r="I9" s="21"/>
      <c r="J9" s="21"/>
      <c r="K9" s="74">
        <v>44.7</v>
      </c>
    </row>
    <row r="10" spans="1:11" s="7" customFormat="1" ht="15.75" x14ac:dyDescent="0.25">
      <c r="A10" s="81"/>
      <c r="B10" s="5" t="s">
        <v>24</v>
      </c>
      <c r="C10" s="17">
        <f>SUM(C9:C9)</f>
        <v>62.7</v>
      </c>
      <c r="D10" s="18"/>
      <c r="E10" s="18"/>
      <c r="F10" s="17">
        <f>SUM(F9)</f>
        <v>62.7</v>
      </c>
      <c r="G10" s="18"/>
      <c r="H10" s="18">
        <f>-J10</f>
        <v>0</v>
      </c>
      <c r="I10" s="18"/>
      <c r="J10" s="18"/>
      <c r="K10" s="75"/>
    </row>
    <row r="11" spans="1:11" s="12" customFormat="1" ht="27.75" customHeight="1" x14ac:dyDescent="0.25">
      <c r="A11" s="88" t="s">
        <v>11</v>
      </c>
      <c r="B11" s="10" t="s">
        <v>16</v>
      </c>
      <c r="C11" s="23"/>
      <c r="D11" s="23">
        <v>107.8</v>
      </c>
      <c r="E11" s="23" t="s">
        <v>27</v>
      </c>
      <c r="F11" s="23">
        <f t="shared" ref="F11:F17" si="0">SUM(C11+D11)</f>
        <v>107.8</v>
      </c>
      <c r="G11" s="24"/>
      <c r="H11" s="23"/>
      <c r="I11" s="23"/>
      <c r="J11" s="23"/>
      <c r="K11" s="75"/>
    </row>
    <row r="12" spans="1:11" s="12" customFormat="1" ht="27.75" customHeight="1" x14ac:dyDescent="0.25">
      <c r="A12" s="88"/>
      <c r="B12" s="10" t="s">
        <v>51</v>
      </c>
      <c r="C12" s="23"/>
      <c r="D12" s="23">
        <v>0.08</v>
      </c>
      <c r="E12" s="23"/>
      <c r="F12" s="23"/>
      <c r="G12" s="24"/>
      <c r="H12" s="23"/>
      <c r="I12" s="23"/>
      <c r="J12" s="23"/>
      <c r="K12" s="75"/>
    </row>
    <row r="13" spans="1:11" ht="15" customHeight="1" x14ac:dyDescent="0.25">
      <c r="A13" s="88"/>
      <c r="B13" s="9" t="s">
        <v>17</v>
      </c>
      <c r="C13" s="25"/>
      <c r="D13" s="25">
        <v>0.3</v>
      </c>
      <c r="E13" s="23" t="s">
        <v>19</v>
      </c>
      <c r="F13" s="25">
        <f>SUM(C13+D13)</f>
        <v>0.3</v>
      </c>
      <c r="G13" s="24"/>
      <c r="H13" s="25"/>
      <c r="I13" s="23"/>
      <c r="J13" s="25"/>
      <c r="K13" s="75"/>
    </row>
    <row r="14" spans="1:11" ht="15" customHeight="1" x14ac:dyDescent="0.25">
      <c r="A14" s="88"/>
      <c r="B14" s="9" t="s">
        <v>18</v>
      </c>
      <c r="C14" s="25"/>
      <c r="D14" s="25">
        <v>0.3</v>
      </c>
      <c r="E14" s="23" t="s">
        <v>19</v>
      </c>
      <c r="F14" s="25">
        <f>SUM(C14+D14)</f>
        <v>0.3</v>
      </c>
      <c r="G14" s="24"/>
      <c r="H14" s="25"/>
      <c r="I14" s="25"/>
      <c r="J14" s="25"/>
      <c r="K14" s="75"/>
    </row>
    <row r="15" spans="1:11" ht="15" customHeight="1" x14ac:dyDescent="0.25">
      <c r="A15" s="88"/>
      <c r="B15" s="9" t="s">
        <v>20</v>
      </c>
      <c r="C15" s="25"/>
      <c r="D15" s="25">
        <v>1.3</v>
      </c>
      <c r="E15" s="23" t="s">
        <v>19</v>
      </c>
      <c r="F15" s="25">
        <f t="shared" si="0"/>
        <v>1.3</v>
      </c>
      <c r="G15" s="24"/>
      <c r="H15" s="25"/>
      <c r="I15" s="25"/>
      <c r="J15" s="25"/>
      <c r="K15" s="75"/>
    </row>
    <row r="16" spans="1:11" ht="15" customHeight="1" x14ac:dyDescent="0.25">
      <c r="A16" s="88"/>
      <c r="B16" s="10" t="s">
        <v>21</v>
      </c>
      <c r="C16" s="25"/>
      <c r="D16" s="25">
        <v>9.8000000000000007</v>
      </c>
      <c r="E16" s="23" t="s">
        <v>22</v>
      </c>
      <c r="F16" s="25">
        <f t="shared" si="0"/>
        <v>9.8000000000000007</v>
      </c>
      <c r="G16" s="24"/>
      <c r="H16" s="25"/>
      <c r="I16" s="25"/>
      <c r="J16" s="25"/>
      <c r="K16" s="75"/>
    </row>
    <row r="17" spans="1:11" ht="15" customHeight="1" x14ac:dyDescent="0.25">
      <c r="A17" s="88"/>
      <c r="B17" s="9" t="s">
        <v>23</v>
      </c>
      <c r="C17" s="25"/>
      <c r="D17" s="25">
        <v>0.3</v>
      </c>
      <c r="E17" s="23" t="s">
        <v>19</v>
      </c>
      <c r="F17" s="25">
        <f t="shared" si="0"/>
        <v>0.3</v>
      </c>
      <c r="G17" s="24"/>
      <c r="H17" s="25"/>
      <c r="I17" s="25"/>
      <c r="J17" s="25"/>
      <c r="K17" s="75"/>
    </row>
    <row r="18" spans="1:11" ht="15" customHeight="1" x14ac:dyDescent="0.25">
      <c r="A18" s="88"/>
      <c r="B18" s="9" t="s">
        <v>50</v>
      </c>
      <c r="C18" s="25">
        <v>39.700000000000003</v>
      </c>
      <c r="D18" s="25"/>
      <c r="E18" s="23" t="s">
        <v>27</v>
      </c>
      <c r="F18" s="25">
        <v>39.700000000000003</v>
      </c>
      <c r="G18" s="24"/>
      <c r="H18" s="25"/>
      <c r="I18" s="25"/>
      <c r="J18" s="25"/>
      <c r="K18" s="75"/>
    </row>
    <row r="19" spans="1:11" ht="30.75" customHeight="1" x14ac:dyDescent="0.25">
      <c r="A19" s="88"/>
      <c r="B19" s="10" t="s">
        <v>30</v>
      </c>
      <c r="C19" s="25">
        <v>71</v>
      </c>
      <c r="D19" s="25"/>
      <c r="E19" s="23"/>
      <c r="F19" s="25">
        <v>71</v>
      </c>
      <c r="G19" s="24"/>
      <c r="H19" s="25"/>
      <c r="I19" s="25"/>
      <c r="J19" s="25"/>
      <c r="K19" s="75"/>
    </row>
    <row r="20" spans="1:11" ht="31.5" customHeight="1" x14ac:dyDescent="0.25">
      <c r="A20" s="88"/>
      <c r="B20" s="11" t="s">
        <v>32</v>
      </c>
      <c r="C20" s="25"/>
      <c r="D20" s="25"/>
      <c r="E20" s="23"/>
      <c r="F20" s="25"/>
      <c r="G20" s="24"/>
      <c r="H20" s="26">
        <v>55.7</v>
      </c>
      <c r="I20" s="25"/>
      <c r="J20" s="26">
        <v>9.83</v>
      </c>
      <c r="K20" s="75"/>
    </row>
    <row r="21" spans="1:11" ht="30.75" customHeight="1" x14ac:dyDescent="0.25">
      <c r="A21" s="88"/>
      <c r="B21" s="11" t="s">
        <v>34</v>
      </c>
      <c r="C21" s="25"/>
      <c r="D21" s="25"/>
      <c r="E21" s="23"/>
      <c r="F21" s="25"/>
      <c r="G21" s="24"/>
      <c r="H21" s="26">
        <v>65.7</v>
      </c>
      <c r="I21" s="25"/>
      <c r="J21" s="26">
        <v>107.92</v>
      </c>
      <c r="K21" s="75"/>
    </row>
    <row r="22" spans="1:11" ht="15" customHeight="1" x14ac:dyDescent="0.25">
      <c r="A22" s="88"/>
      <c r="B22" s="11" t="s">
        <v>31</v>
      </c>
      <c r="C22" s="25"/>
      <c r="D22" s="25"/>
      <c r="E22" s="23"/>
      <c r="F22" s="25"/>
      <c r="G22" s="24"/>
      <c r="H22" s="26">
        <v>12.6</v>
      </c>
      <c r="I22" s="25"/>
      <c r="J22" s="26">
        <v>2.13</v>
      </c>
      <c r="K22" s="75"/>
    </row>
    <row r="23" spans="1:11" ht="92.25" customHeight="1" x14ac:dyDescent="0.25">
      <c r="A23" s="88"/>
      <c r="B23" s="11" t="s">
        <v>33</v>
      </c>
      <c r="C23" s="25"/>
      <c r="D23" s="25"/>
      <c r="E23" s="23"/>
      <c r="F23" s="25"/>
      <c r="G23" s="24"/>
      <c r="H23" s="26">
        <v>64.599999999999994</v>
      </c>
      <c r="I23" s="25"/>
      <c r="J23" s="26"/>
      <c r="K23" s="75"/>
    </row>
    <row r="24" spans="1:11" ht="15" customHeight="1" x14ac:dyDescent="0.25">
      <c r="A24" s="89"/>
      <c r="B24" s="5" t="s">
        <v>25</v>
      </c>
      <c r="C24" s="17">
        <f>SUM(C11:C23)</f>
        <v>110.7</v>
      </c>
      <c r="D24" s="19">
        <v>119.9</v>
      </c>
      <c r="E24" s="18"/>
      <c r="F24" s="17">
        <f>SUM(F11:F23)</f>
        <v>230.5</v>
      </c>
      <c r="G24" s="18"/>
      <c r="H24" s="17">
        <f>SUM(H20:H23)</f>
        <v>198.6</v>
      </c>
      <c r="I24" s="18"/>
      <c r="J24" s="17">
        <f>SUM(J20:J23)</f>
        <v>119.88</v>
      </c>
      <c r="K24" s="75"/>
    </row>
    <row r="25" spans="1:11" ht="15" customHeight="1" x14ac:dyDescent="0.25">
      <c r="A25" s="88" t="s">
        <v>12</v>
      </c>
      <c r="B25" s="94" t="s">
        <v>16</v>
      </c>
      <c r="C25" s="96"/>
      <c r="D25" s="92">
        <v>62.7</v>
      </c>
      <c r="E25" s="99" t="s">
        <v>27</v>
      </c>
      <c r="F25" s="92">
        <v>62.7</v>
      </c>
      <c r="G25" s="90"/>
      <c r="H25" s="99"/>
      <c r="I25" s="90"/>
      <c r="J25" s="99"/>
      <c r="K25" s="75"/>
    </row>
    <row r="26" spans="1:11" ht="15" customHeight="1" x14ac:dyDescent="0.25">
      <c r="A26" s="88"/>
      <c r="B26" s="95"/>
      <c r="C26" s="97"/>
      <c r="D26" s="93"/>
      <c r="E26" s="100"/>
      <c r="F26" s="93"/>
      <c r="G26" s="91"/>
      <c r="H26" s="100"/>
      <c r="I26" s="91"/>
      <c r="J26" s="100"/>
      <c r="K26" s="75"/>
    </row>
    <row r="27" spans="1:11" ht="15" customHeight="1" x14ac:dyDescent="0.25">
      <c r="A27" s="88"/>
      <c r="B27" s="15" t="s">
        <v>50</v>
      </c>
      <c r="C27" s="27">
        <v>46.3</v>
      </c>
      <c r="D27" s="28"/>
      <c r="E27" s="29" t="s">
        <v>27</v>
      </c>
      <c r="F27" s="28">
        <v>46.3</v>
      </c>
      <c r="G27" s="30"/>
      <c r="H27" s="29"/>
      <c r="I27" s="30"/>
      <c r="J27" s="29"/>
      <c r="K27" s="75"/>
    </row>
    <row r="28" spans="1:11" ht="32.25" customHeight="1" x14ac:dyDescent="0.25">
      <c r="A28" s="88"/>
      <c r="B28" s="15" t="s">
        <v>30</v>
      </c>
      <c r="C28" s="27">
        <v>75</v>
      </c>
      <c r="D28" s="28"/>
      <c r="E28" s="29"/>
      <c r="F28" s="28">
        <v>75</v>
      </c>
      <c r="G28" s="30"/>
      <c r="H28" s="29"/>
      <c r="I28" s="30"/>
      <c r="J28" s="29"/>
      <c r="K28" s="75"/>
    </row>
    <row r="29" spans="1:11" ht="93" customHeight="1" x14ac:dyDescent="0.25">
      <c r="A29" s="88"/>
      <c r="B29" s="13" t="s">
        <v>35</v>
      </c>
      <c r="C29" s="27"/>
      <c r="D29" s="29"/>
      <c r="E29" s="29"/>
      <c r="F29" s="29"/>
      <c r="G29" s="23"/>
      <c r="H29" s="25">
        <v>41.1</v>
      </c>
      <c r="I29" s="23"/>
      <c r="J29" s="25">
        <v>0</v>
      </c>
      <c r="K29" s="75"/>
    </row>
    <row r="30" spans="1:11" ht="15" customHeight="1" x14ac:dyDescent="0.25">
      <c r="A30" s="88"/>
      <c r="B30" s="13" t="s">
        <v>34</v>
      </c>
      <c r="C30" s="27"/>
      <c r="D30" s="29"/>
      <c r="E30" s="29"/>
      <c r="F30" s="29"/>
      <c r="G30" s="23"/>
      <c r="H30" s="25">
        <v>66.8</v>
      </c>
      <c r="I30" s="23"/>
      <c r="J30" s="25">
        <v>56.2</v>
      </c>
      <c r="K30" s="75"/>
    </row>
    <row r="31" spans="1:11" ht="15" customHeight="1" x14ac:dyDescent="0.25">
      <c r="A31" s="88"/>
      <c r="B31" s="13" t="s">
        <v>31</v>
      </c>
      <c r="C31" s="27"/>
      <c r="D31" s="29"/>
      <c r="E31" s="29"/>
      <c r="F31" s="29"/>
      <c r="G31" s="23"/>
      <c r="H31" s="25">
        <v>0</v>
      </c>
      <c r="I31" s="23"/>
      <c r="J31" s="25">
        <v>0</v>
      </c>
      <c r="K31" s="75"/>
    </row>
    <row r="32" spans="1:11" ht="84" customHeight="1" x14ac:dyDescent="0.25">
      <c r="A32" s="88"/>
      <c r="B32" s="13" t="s">
        <v>36</v>
      </c>
      <c r="C32" s="27"/>
      <c r="D32" s="29"/>
      <c r="E32" s="29"/>
      <c r="F32" s="29"/>
      <c r="G32" s="23"/>
      <c r="H32" s="25">
        <v>41.3</v>
      </c>
      <c r="I32" s="23"/>
      <c r="J32" s="25">
        <v>1.19</v>
      </c>
      <c r="K32" s="75"/>
    </row>
    <row r="33" spans="1:11" ht="15" customHeight="1" x14ac:dyDescent="0.25">
      <c r="A33" s="89"/>
      <c r="B33" s="6" t="s">
        <v>26</v>
      </c>
      <c r="C33" s="17">
        <f>SUM(C27:C32)</f>
        <v>121.3</v>
      </c>
      <c r="D33" s="19">
        <f>SUM(D25)</f>
        <v>62.7</v>
      </c>
      <c r="E33" s="18"/>
      <c r="F33" s="17">
        <f>SUM(F25:F28)</f>
        <v>184</v>
      </c>
      <c r="G33" s="18"/>
      <c r="H33" s="19">
        <f>SUM(H29:H32)</f>
        <v>149.19999999999999</v>
      </c>
      <c r="I33" s="31"/>
      <c r="J33" s="19">
        <f>SUM(J29:J32)</f>
        <v>57.39</v>
      </c>
      <c r="K33" s="75"/>
    </row>
    <row r="34" spans="1:11" ht="45.75" customHeight="1" x14ac:dyDescent="0.25">
      <c r="A34" s="98" t="s">
        <v>47</v>
      </c>
      <c r="B34" s="16" t="s">
        <v>16</v>
      </c>
      <c r="C34" s="32"/>
      <c r="D34" s="39">
        <v>55.5</v>
      </c>
      <c r="E34" s="34" t="s">
        <v>45</v>
      </c>
      <c r="F34" s="36">
        <v>55.5</v>
      </c>
      <c r="G34" s="35"/>
      <c r="H34" s="33"/>
      <c r="I34" s="34"/>
      <c r="J34" s="33"/>
      <c r="K34" s="75"/>
    </row>
    <row r="35" spans="1:11" ht="30" customHeight="1" x14ac:dyDescent="0.25">
      <c r="A35" s="88"/>
      <c r="B35" s="16" t="s">
        <v>37</v>
      </c>
      <c r="C35" s="32"/>
      <c r="D35" s="39">
        <v>0.5</v>
      </c>
      <c r="E35" s="34" t="s">
        <v>19</v>
      </c>
      <c r="F35" s="36">
        <v>0.5</v>
      </c>
      <c r="G35" s="35"/>
      <c r="H35" s="33"/>
      <c r="I35" s="34"/>
      <c r="J35" s="33"/>
      <c r="K35" s="75"/>
    </row>
    <row r="36" spans="1:11" ht="33.75" customHeight="1" x14ac:dyDescent="0.25">
      <c r="A36" s="88"/>
      <c r="B36" s="16" t="s">
        <v>38</v>
      </c>
      <c r="C36" s="32"/>
      <c r="D36" s="39">
        <v>1.3</v>
      </c>
      <c r="E36" s="34" t="s">
        <v>19</v>
      </c>
      <c r="F36" s="36">
        <v>1.3</v>
      </c>
      <c r="G36" s="35"/>
      <c r="H36" s="33"/>
      <c r="I36" s="34"/>
      <c r="J36" s="33"/>
      <c r="K36" s="75"/>
    </row>
    <row r="37" spans="1:11" ht="31.5" customHeight="1" x14ac:dyDescent="0.25">
      <c r="A37" s="88"/>
      <c r="B37" s="16" t="s">
        <v>39</v>
      </c>
      <c r="C37" s="32"/>
      <c r="D37" s="39">
        <v>1.2</v>
      </c>
      <c r="E37" s="34" t="s">
        <v>19</v>
      </c>
      <c r="F37" s="36">
        <v>1.2</v>
      </c>
      <c r="G37" s="35"/>
      <c r="H37" s="33"/>
      <c r="I37" s="34"/>
      <c r="J37" s="33"/>
      <c r="K37" s="75"/>
    </row>
    <row r="38" spans="1:11" ht="31.5" customHeight="1" x14ac:dyDescent="0.25">
      <c r="A38" s="88"/>
      <c r="B38" s="16" t="s">
        <v>40</v>
      </c>
      <c r="C38" s="32"/>
      <c r="D38" s="39">
        <v>0.3</v>
      </c>
      <c r="E38" s="34" t="s">
        <v>19</v>
      </c>
      <c r="F38" s="36">
        <v>0.3</v>
      </c>
      <c r="G38" s="35"/>
      <c r="H38" s="33"/>
      <c r="I38" s="34"/>
      <c r="J38" s="33"/>
      <c r="K38" s="75"/>
    </row>
    <row r="39" spans="1:11" ht="31.5" customHeight="1" x14ac:dyDescent="0.25">
      <c r="A39" s="88"/>
      <c r="B39" s="16" t="s">
        <v>41</v>
      </c>
      <c r="C39" s="36">
        <v>24.8</v>
      </c>
      <c r="D39" s="33"/>
      <c r="E39" s="34" t="s">
        <v>52</v>
      </c>
      <c r="F39" s="36">
        <v>24.8</v>
      </c>
      <c r="G39" s="35"/>
      <c r="H39" s="33"/>
      <c r="I39" s="34"/>
      <c r="J39" s="33"/>
      <c r="K39" s="75"/>
    </row>
    <row r="40" spans="1:11" ht="41.25" customHeight="1" x14ac:dyDescent="0.25">
      <c r="A40" s="88"/>
      <c r="B40" s="16" t="s">
        <v>42</v>
      </c>
      <c r="C40" s="36"/>
      <c r="D40" s="39">
        <v>240.2</v>
      </c>
      <c r="E40" s="34" t="s">
        <v>46</v>
      </c>
      <c r="F40" s="36">
        <v>240.2</v>
      </c>
      <c r="G40" s="35"/>
      <c r="H40" s="33"/>
      <c r="I40" s="34"/>
      <c r="J40" s="33"/>
      <c r="K40" s="75"/>
    </row>
    <row r="41" spans="1:11" ht="21" customHeight="1" x14ac:dyDescent="0.25">
      <c r="A41" s="88"/>
      <c r="B41" s="16" t="s">
        <v>43</v>
      </c>
      <c r="C41" s="36"/>
      <c r="D41" s="39">
        <v>6.8</v>
      </c>
      <c r="E41" s="34" t="s">
        <v>27</v>
      </c>
      <c r="F41" s="36">
        <v>6.8</v>
      </c>
      <c r="G41" s="35"/>
      <c r="H41" s="33"/>
      <c r="I41" s="34"/>
      <c r="J41" s="33"/>
      <c r="K41" s="75"/>
    </row>
    <row r="42" spans="1:11" ht="29.25" customHeight="1" x14ac:dyDescent="0.25">
      <c r="A42" s="88"/>
      <c r="B42" s="16" t="s">
        <v>44</v>
      </c>
      <c r="C42" s="36">
        <v>44.1</v>
      </c>
      <c r="D42" s="33"/>
      <c r="E42" s="34" t="s">
        <v>53</v>
      </c>
      <c r="F42" s="36">
        <v>44.1</v>
      </c>
      <c r="G42" s="35"/>
      <c r="H42" s="33"/>
      <c r="I42" s="34"/>
      <c r="J42" s="33"/>
      <c r="K42" s="75"/>
    </row>
    <row r="43" spans="1:11" ht="18.75" customHeight="1" x14ac:dyDescent="0.25">
      <c r="A43" s="88"/>
      <c r="B43" s="16" t="s">
        <v>50</v>
      </c>
      <c r="C43" s="36">
        <v>29.1</v>
      </c>
      <c r="D43" s="33"/>
      <c r="E43" s="34" t="s">
        <v>27</v>
      </c>
      <c r="F43" s="36">
        <v>29.1</v>
      </c>
      <c r="G43" s="35"/>
      <c r="H43" s="33"/>
      <c r="I43" s="34"/>
      <c r="J43" s="33"/>
      <c r="K43" s="75"/>
    </row>
    <row r="44" spans="1:11" ht="31.5" customHeight="1" x14ac:dyDescent="0.25">
      <c r="A44" s="88"/>
      <c r="B44" s="16" t="s">
        <v>30</v>
      </c>
      <c r="C44" s="36">
        <v>61.1</v>
      </c>
      <c r="D44" s="33"/>
      <c r="E44" s="34"/>
      <c r="F44" s="36">
        <v>61.1</v>
      </c>
      <c r="G44" s="35"/>
      <c r="H44" s="33"/>
      <c r="I44" s="34"/>
      <c r="J44" s="33"/>
      <c r="K44" s="75"/>
    </row>
    <row r="45" spans="1:11" ht="76.5" customHeight="1" x14ac:dyDescent="0.25">
      <c r="A45" s="88"/>
      <c r="B45" s="16" t="s">
        <v>35</v>
      </c>
      <c r="C45" s="32"/>
      <c r="D45" s="33"/>
      <c r="E45" s="34"/>
      <c r="F45" s="32"/>
      <c r="G45" s="35"/>
      <c r="H45" s="33">
        <v>4</v>
      </c>
      <c r="I45" s="34"/>
      <c r="J45" s="33"/>
      <c r="K45" s="75"/>
    </row>
    <row r="46" spans="1:11" ht="31.5" customHeight="1" x14ac:dyDescent="0.25">
      <c r="A46" s="88"/>
      <c r="B46" s="16" t="s">
        <v>34</v>
      </c>
      <c r="C46" s="32"/>
      <c r="D46" s="33"/>
      <c r="E46" s="34"/>
      <c r="F46" s="32"/>
      <c r="G46" s="35"/>
      <c r="H46" s="33">
        <v>29.8</v>
      </c>
      <c r="I46" s="34"/>
      <c r="J46" s="33">
        <v>56.4</v>
      </c>
      <c r="K46" s="75"/>
    </row>
    <row r="47" spans="1:11" ht="22.5" customHeight="1" x14ac:dyDescent="0.25">
      <c r="A47" s="88"/>
      <c r="B47" s="16" t="s">
        <v>31</v>
      </c>
      <c r="C47" s="32"/>
      <c r="D47" s="33"/>
      <c r="E47" s="34"/>
      <c r="F47" s="32"/>
      <c r="G47" s="35"/>
      <c r="H47" s="33">
        <v>0</v>
      </c>
      <c r="I47" s="34"/>
      <c r="J47" s="33">
        <v>3.3</v>
      </c>
      <c r="K47" s="75"/>
    </row>
    <row r="48" spans="1:11" ht="81" customHeight="1" x14ac:dyDescent="0.25">
      <c r="A48" s="88"/>
      <c r="B48" s="16" t="s">
        <v>49</v>
      </c>
      <c r="C48" s="32"/>
      <c r="D48" s="33"/>
      <c r="E48" s="34"/>
      <c r="F48" s="32"/>
      <c r="G48" s="35"/>
      <c r="H48" s="33">
        <v>41.3</v>
      </c>
      <c r="I48" s="34"/>
      <c r="J48" s="33">
        <v>246.1</v>
      </c>
      <c r="K48" s="75"/>
    </row>
    <row r="49" spans="1:11" ht="16.5" customHeight="1" x14ac:dyDescent="0.25">
      <c r="A49" s="89"/>
      <c r="B49" s="42" t="s">
        <v>48</v>
      </c>
      <c r="C49" s="17">
        <f>SUM(C39:C48)</f>
        <v>159.1</v>
      </c>
      <c r="D49" s="19">
        <f>SUM(D34:D48)</f>
        <v>305.8</v>
      </c>
      <c r="E49" s="43"/>
      <c r="F49" s="17">
        <f>SUM(F34:F48)</f>
        <v>464.90000000000003</v>
      </c>
      <c r="G49" s="44"/>
      <c r="H49" s="19">
        <f>SUM(H45:H48)</f>
        <v>75.099999999999994</v>
      </c>
      <c r="I49" s="43"/>
      <c r="J49" s="19">
        <f>SUM(J46:J48)</f>
        <v>305.8</v>
      </c>
      <c r="K49" s="75"/>
    </row>
    <row r="50" spans="1:11" ht="108.75" customHeight="1" x14ac:dyDescent="0.25">
      <c r="A50" s="98" t="s">
        <v>56</v>
      </c>
      <c r="B50" s="16" t="s">
        <v>16</v>
      </c>
      <c r="C50" s="36"/>
      <c r="D50" s="40">
        <v>77.900000000000006</v>
      </c>
      <c r="E50" s="55" t="s">
        <v>55</v>
      </c>
      <c r="F50" s="36">
        <v>77.900000000000006</v>
      </c>
      <c r="G50" s="38"/>
      <c r="H50" s="33"/>
      <c r="I50" s="37"/>
      <c r="J50" s="33"/>
      <c r="K50" s="75"/>
    </row>
    <row r="51" spans="1:11" ht="34.5" customHeight="1" x14ac:dyDescent="0.25">
      <c r="A51" s="88"/>
      <c r="B51" s="16" t="s">
        <v>44</v>
      </c>
      <c r="C51" s="36">
        <v>10.8</v>
      </c>
      <c r="D51" s="40"/>
      <c r="E51" s="41" t="s">
        <v>53</v>
      </c>
      <c r="F51" s="36">
        <v>10.8</v>
      </c>
      <c r="G51" s="38"/>
      <c r="H51" s="33"/>
      <c r="I51" s="37"/>
      <c r="J51" s="33"/>
      <c r="K51" s="75"/>
    </row>
    <row r="52" spans="1:11" ht="16.5" customHeight="1" x14ac:dyDescent="0.25">
      <c r="A52" s="88"/>
      <c r="B52" s="16" t="s">
        <v>50</v>
      </c>
      <c r="C52" s="36">
        <v>8.9</v>
      </c>
      <c r="D52" s="40"/>
      <c r="E52" s="55" t="s">
        <v>27</v>
      </c>
      <c r="F52" s="36">
        <v>8.9</v>
      </c>
      <c r="G52" s="38"/>
      <c r="H52" s="33"/>
      <c r="I52" s="37"/>
      <c r="J52" s="33"/>
      <c r="K52" s="75"/>
    </row>
    <row r="53" spans="1:11" ht="32.25" customHeight="1" x14ac:dyDescent="0.25">
      <c r="A53" s="88"/>
      <c r="B53" s="16" t="s">
        <v>30</v>
      </c>
      <c r="C53" s="36">
        <v>75.8</v>
      </c>
      <c r="D53" s="40"/>
      <c r="E53" s="41"/>
      <c r="F53" s="36">
        <v>75.8</v>
      </c>
      <c r="G53" s="38"/>
      <c r="H53" s="33"/>
      <c r="I53" s="37"/>
      <c r="J53" s="33"/>
      <c r="K53" s="75"/>
    </row>
    <row r="54" spans="1:11" ht="76.5" customHeight="1" x14ac:dyDescent="0.25">
      <c r="A54" s="88"/>
      <c r="B54" s="16" t="s">
        <v>35</v>
      </c>
      <c r="C54" s="36"/>
      <c r="D54" s="40"/>
      <c r="E54" s="41"/>
      <c r="F54" s="36"/>
      <c r="G54" s="38"/>
      <c r="H54" s="33">
        <v>45.2</v>
      </c>
      <c r="I54" s="37"/>
      <c r="J54" s="33">
        <v>6.9</v>
      </c>
      <c r="K54" s="75"/>
    </row>
    <row r="55" spans="1:11" ht="32.25" customHeight="1" x14ac:dyDescent="0.25">
      <c r="A55" s="88"/>
      <c r="B55" s="16" t="s">
        <v>34</v>
      </c>
      <c r="C55" s="36"/>
      <c r="D55" s="40"/>
      <c r="E55" s="41"/>
      <c r="F55" s="36"/>
      <c r="G55" s="38"/>
      <c r="H55" s="33">
        <v>20.9</v>
      </c>
      <c r="I55" s="37"/>
      <c r="J55" s="33">
        <v>66.5</v>
      </c>
      <c r="K55" s="75"/>
    </row>
    <row r="56" spans="1:11" ht="32.25" customHeight="1" x14ac:dyDescent="0.25">
      <c r="A56" s="88"/>
      <c r="B56" s="16" t="s">
        <v>31</v>
      </c>
      <c r="C56" s="36"/>
      <c r="D56" s="40"/>
      <c r="E56" s="41"/>
      <c r="F56" s="36"/>
      <c r="G56" s="38"/>
      <c r="H56" s="33">
        <v>0</v>
      </c>
      <c r="I56" s="37"/>
      <c r="J56" s="33">
        <v>0</v>
      </c>
      <c r="K56" s="75"/>
    </row>
    <row r="57" spans="1:11" ht="75.75" customHeight="1" x14ac:dyDescent="0.25">
      <c r="A57" s="88"/>
      <c r="B57" s="16" t="s">
        <v>49</v>
      </c>
      <c r="C57" s="36"/>
      <c r="D57" s="40"/>
      <c r="E57" s="41"/>
      <c r="F57" s="36"/>
      <c r="G57" s="38"/>
      <c r="H57" s="33">
        <v>79.7</v>
      </c>
      <c r="I57" s="37"/>
      <c r="J57" s="33">
        <v>4.4000000000000004</v>
      </c>
      <c r="K57" s="75"/>
    </row>
    <row r="58" spans="1:11" ht="15.75" customHeight="1" x14ac:dyDescent="0.25">
      <c r="A58" s="89"/>
      <c r="B58" s="42" t="s">
        <v>54</v>
      </c>
      <c r="C58" s="17">
        <f>SUM(C51:C53)</f>
        <v>95.5</v>
      </c>
      <c r="D58" s="19">
        <f>SUM(D50:D53)</f>
        <v>77.900000000000006</v>
      </c>
      <c r="E58" s="45"/>
      <c r="F58" s="17">
        <f>SUM(F50:F53)</f>
        <v>173.4</v>
      </c>
      <c r="G58" s="44"/>
      <c r="H58" s="19">
        <f>SUM(H54:H57)</f>
        <v>145.80000000000001</v>
      </c>
      <c r="I58" s="43"/>
      <c r="J58" s="19">
        <f>SUM(J54:J57)</f>
        <v>77.800000000000011</v>
      </c>
      <c r="K58" s="75"/>
    </row>
    <row r="59" spans="1:11" ht="108.75" customHeight="1" x14ac:dyDescent="0.25">
      <c r="A59" s="98" t="s">
        <v>65</v>
      </c>
      <c r="B59" s="52" t="s">
        <v>16</v>
      </c>
      <c r="C59" s="47"/>
      <c r="D59" s="53">
        <v>59.7</v>
      </c>
      <c r="E59" s="58" t="s">
        <v>55</v>
      </c>
      <c r="F59" s="54">
        <v>59.7</v>
      </c>
      <c r="G59" s="50"/>
      <c r="H59" s="48"/>
      <c r="I59" s="51"/>
      <c r="J59" s="48"/>
      <c r="K59" s="75"/>
    </row>
    <row r="60" spans="1:11" ht="28.5" customHeight="1" x14ac:dyDescent="0.25">
      <c r="A60" s="88"/>
      <c r="B60" s="52" t="s">
        <v>57</v>
      </c>
      <c r="C60" s="47"/>
      <c r="D60" s="53">
        <v>0.6</v>
      </c>
      <c r="E60" s="56" t="s">
        <v>61</v>
      </c>
      <c r="F60" s="54">
        <v>0.6</v>
      </c>
      <c r="G60" s="50"/>
      <c r="H60" s="48"/>
      <c r="I60" s="51"/>
      <c r="J60" s="48"/>
      <c r="K60" s="75"/>
    </row>
    <row r="61" spans="1:11" ht="15.75" customHeight="1" x14ac:dyDescent="0.25">
      <c r="A61" s="88"/>
      <c r="B61" s="52" t="s">
        <v>50</v>
      </c>
      <c r="C61" s="54">
        <v>70.900000000000006</v>
      </c>
      <c r="D61" s="48"/>
      <c r="E61" s="56" t="s">
        <v>27</v>
      </c>
      <c r="F61" s="54">
        <v>70.900000000000006</v>
      </c>
      <c r="G61" s="50"/>
      <c r="H61" s="48"/>
      <c r="I61" s="51"/>
      <c r="J61" s="48"/>
      <c r="K61" s="75"/>
    </row>
    <row r="62" spans="1:11" ht="30" customHeight="1" x14ac:dyDescent="0.25">
      <c r="A62" s="88"/>
      <c r="B62" s="52" t="s">
        <v>30</v>
      </c>
      <c r="C62" s="54">
        <v>63.3</v>
      </c>
      <c r="D62" s="48"/>
      <c r="E62" s="49"/>
      <c r="F62" s="54">
        <v>63.3</v>
      </c>
      <c r="G62" s="50"/>
      <c r="H62" s="48"/>
      <c r="I62" s="51"/>
      <c r="J62" s="48"/>
      <c r="K62" s="75"/>
    </row>
    <row r="63" spans="1:11" ht="35.25" customHeight="1" x14ac:dyDescent="0.25">
      <c r="A63" s="88"/>
      <c r="B63" s="52" t="s">
        <v>18</v>
      </c>
      <c r="C63" s="54"/>
      <c r="D63" s="53">
        <v>0.1</v>
      </c>
      <c r="E63" s="56" t="s">
        <v>19</v>
      </c>
      <c r="F63" s="54">
        <v>0.1</v>
      </c>
      <c r="G63" s="50"/>
      <c r="H63" s="48"/>
      <c r="I63" s="51"/>
      <c r="J63" s="48"/>
      <c r="K63" s="75"/>
    </row>
    <row r="64" spans="1:11" ht="15.75" customHeight="1" x14ac:dyDescent="0.25">
      <c r="A64" s="88"/>
      <c r="B64" s="52" t="s">
        <v>58</v>
      </c>
      <c r="C64" s="54"/>
      <c r="D64" s="53">
        <v>3</v>
      </c>
      <c r="E64" s="56" t="s">
        <v>62</v>
      </c>
      <c r="F64" s="54">
        <v>3</v>
      </c>
      <c r="G64" s="50"/>
      <c r="H64" s="48"/>
      <c r="I64" s="51"/>
      <c r="J64" s="48"/>
      <c r="K64" s="75"/>
    </row>
    <row r="65" spans="1:11" ht="34.5" customHeight="1" x14ac:dyDescent="0.25">
      <c r="A65" s="88"/>
      <c r="B65" s="52" t="s">
        <v>59</v>
      </c>
      <c r="C65" s="54"/>
      <c r="D65" s="53">
        <v>16.899999999999999</v>
      </c>
      <c r="E65" s="56" t="s">
        <v>61</v>
      </c>
      <c r="F65" s="54">
        <v>16.899999999999999</v>
      </c>
      <c r="G65" s="50"/>
      <c r="H65" s="48"/>
      <c r="I65" s="51"/>
      <c r="J65" s="48"/>
      <c r="K65" s="75"/>
    </row>
    <row r="66" spans="1:11" ht="82.5" customHeight="1" x14ac:dyDescent="0.25">
      <c r="A66" s="88"/>
      <c r="B66" s="52" t="s">
        <v>35</v>
      </c>
      <c r="C66" s="54"/>
      <c r="D66" s="53"/>
      <c r="E66" s="49"/>
      <c r="F66" s="47"/>
      <c r="G66" s="50"/>
      <c r="H66" s="48">
        <v>52</v>
      </c>
      <c r="I66" s="51"/>
      <c r="J66" s="48">
        <v>3.2</v>
      </c>
      <c r="K66" s="75"/>
    </row>
    <row r="67" spans="1:11" ht="34.5" customHeight="1" x14ac:dyDescent="0.25">
      <c r="A67" s="88"/>
      <c r="B67" s="52" t="s">
        <v>34</v>
      </c>
      <c r="C67" s="54"/>
      <c r="D67" s="53"/>
      <c r="E67" s="49"/>
      <c r="F67" s="47"/>
      <c r="G67" s="50"/>
      <c r="H67" s="48">
        <v>41.9</v>
      </c>
      <c r="I67" s="51"/>
      <c r="J67" s="48">
        <v>73.5</v>
      </c>
      <c r="K67" s="75"/>
    </row>
    <row r="68" spans="1:11" ht="34.5" customHeight="1" x14ac:dyDescent="0.25">
      <c r="A68" s="88"/>
      <c r="B68" s="52" t="s">
        <v>31</v>
      </c>
      <c r="C68" s="54"/>
      <c r="D68" s="53"/>
      <c r="E68" s="49"/>
      <c r="F68" s="47"/>
      <c r="G68" s="50"/>
      <c r="H68" s="48">
        <v>0</v>
      </c>
      <c r="I68" s="51"/>
      <c r="J68" s="48">
        <v>0.1</v>
      </c>
      <c r="K68" s="75"/>
    </row>
    <row r="69" spans="1:11" ht="78.75" customHeight="1" x14ac:dyDescent="0.25">
      <c r="A69" s="88"/>
      <c r="B69" s="52" t="s">
        <v>49</v>
      </c>
      <c r="C69" s="54"/>
      <c r="D69" s="53"/>
      <c r="E69" s="49"/>
      <c r="F69" s="47"/>
      <c r="G69" s="50"/>
      <c r="H69" s="48">
        <v>24.5</v>
      </c>
      <c r="I69" s="51"/>
      <c r="J69" s="48">
        <v>3.5</v>
      </c>
      <c r="K69" s="75"/>
    </row>
    <row r="70" spans="1:11" ht="21.75" customHeight="1" x14ac:dyDescent="0.25">
      <c r="A70" s="89"/>
      <c r="B70" s="42" t="s">
        <v>60</v>
      </c>
      <c r="C70" s="17">
        <f>SUM(C61:C65)</f>
        <v>134.19999999999999</v>
      </c>
      <c r="D70" s="19">
        <f>SUM(D59:D65)</f>
        <v>80.300000000000011</v>
      </c>
      <c r="E70" s="45"/>
      <c r="F70" s="17">
        <f>SUM(C70:E70)</f>
        <v>214.5</v>
      </c>
      <c r="G70" s="44"/>
      <c r="H70" s="19">
        <f>SUM(H66:H69)</f>
        <v>118.4</v>
      </c>
      <c r="I70" s="43"/>
      <c r="J70" s="19">
        <f>SUM(J66:J69)</f>
        <v>80.3</v>
      </c>
      <c r="K70" s="75"/>
    </row>
    <row r="71" spans="1:11" ht="105" x14ac:dyDescent="0.25">
      <c r="A71" s="98" t="s">
        <v>66</v>
      </c>
      <c r="B71" s="52" t="s">
        <v>16</v>
      </c>
      <c r="C71" s="47"/>
      <c r="D71" s="57">
        <v>33.5</v>
      </c>
      <c r="E71" s="58" t="s">
        <v>55</v>
      </c>
      <c r="F71" s="54">
        <v>33.5</v>
      </c>
      <c r="G71" s="50"/>
      <c r="H71" s="48"/>
      <c r="I71" s="51"/>
      <c r="J71" s="48"/>
      <c r="K71" s="75"/>
    </row>
    <row r="72" spans="1:11" ht="47.25" customHeight="1" x14ac:dyDescent="0.25">
      <c r="A72" s="88"/>
      <c r="B72" s="52" t="s">
        <v>57</v>
      </c>
      <c r="C72" s="47"/>
      <c r="D72" s="57">
        <v>4.0999999999999996</v>
      </c>
      <c r="E72" s="58" t="s">
        <v>64</v>
      </c>
      <c r="F72" s="54">
        <v>4.0999999999999996</v>
      </c>
      <c r="G72" s="50"/>
      <c r="H72" s="48"/>
      <c r="I72" s="51"/>
      <c r="J72" s="48"/>
      <c r="K72" s="75"/>
    </row>
    <row r="73" spans="1:11" ht="30" customHeight="1" x14ac:dyDescent="0.25">
      <c r="A73" s="88"/>
      <c r="B73" s="52" t="s">
        <v>30</v>
      </c>
      <c r="C73" s="54">
        <v>141.19999999999999</v>
      </c>
      <c r="D73" s="57"/>
      <c r="E73" s="49"/>
      <c r="F73" s="54">
        <v>103.6</v>
      </c>
      <c r="G73" s="50"/>
      <c r="H73" s="48"/>
      <c r="I73" s="51"/>
      <c r="J73" s="48"/>
      <c r="K73" s="75"/>
    </row>
    <row r="74" spans="1:11" ht="84" customHeight="1" x14ac:dyDescent="0.25">
      <c r="A74" s="88"/>
      <c r="B74" s="52" t="s">
        <v>35</v>
      </c>
      <c r="C74" s="47"/>
      <c r="D74" s="48"/>
      <c r="E74" s="49"/>
      <c r="F74" s="47"/>
      <c r="G74" s="50"/>
      <c r="H74" s="48">
        <v>29.5</v>
      </c>
      <c r="I74" s="51"/>
      <c r="J74" s="48">
        <v>0.1</v>
      </c>
      <c r="K74" s="75"/>
    </row>
    <row r="75" spans="1:11" ht="38.25" customHeight="1" x14ac:dyDescent="0.25">
      <c r="A75" s="88"/>
      <c r="B75" s="52" t="s">
        <v>34</v>
      </c>
      <c r="C75" s="47"/>
      <c r="D75" s="48"/>
      <c r="E75" s="49"/>
      <c r="F75" s="47"/>
      <c r="G75" s="50"/>
      <c r="H75" s="48">
        <v>14</v>
      </c>
      <c r="I75" s="51"/>
      <c r="J75" s="48">
        <v>35.799999999999997</v>
      </c>
      <c r="K75" s="75"/>
    </row>
    <row r="76" spans="1:11" ht="22.5" customHeight="1" x14ac:dyDescent="0.25">
      <c r="A76" s="88"/>
      <c r="B76" s="52" t="s">
        <v>31</v>
      </c>
      <c r="C76" s="47"/>
      <c r="D76" s="48"/>
      <c r="E76" s="49"/>
      <c r="F76" s="47"/>
      <c r="G76" s="50"/>
      <c r="H76" s="48"/>
      <c r="I76" s="51"/>
      <c r="J76" s="48"/>
      <c r="K76" s="75"/>
    </row>
    <row r="77" spans="1:11" ht="84" customHeight="1" x14ac:dyDescent="0.25">
      <c r="A77" s="88"/>
      <c r="B77" s="52" t="s">
        <v>49</v>
      </c>
      <c r="C77" s="47"/>
      <c r="D77" s="48"/>
      <c r="E77" s="49"/>
      <c r="F77" s="47"/>
      <c r="G77" s="50"/>
      <c r="H77" s="48">
        <v>96.7</v>
      </c>
      <c r="I77" s="51"/>
      <c r="J77" s="48">
        <v>1.7</v>
      </c>
      <c r="K77" s="75"/>
    </row>
    <row r="78" spans="1:11" ht="21.75" customHeight="1" x14ac:dyDescent="0.25">
      <c r="A78" s="89"/>
      <c r="B78" s="42" t="s">
        <v>63</v>
      </c>
      <c r="C78" s="17">
        <f>SUM(C73:C77)</f>
        <v>141.19999999999999</v>
      </c>
      <c r="D78" s="19">
        <f>SUM(D71:D77)</f>
        <v>37.6</v>
      </c>
      <c r="E78" s="45"/>
      <c r="F78" s="17">
        <f>SUM(C78:E78)</f>
        <v>178.79999999999998</v>
      </c>
      <c r="G78" s="44"/>
      <c r="H78" s="19">
        <f>SUM(H74:H77)</f>
        <v>140.19999999999999</v>
      </c>
      <c r="I78" s="43"/>
      <c r="J78" s="19">
        <f>SUM(J74:J77)</f>
        <v>37.6</v>
      </c>
      <c r="K78" s="75"/>
    </row>
    <row r="79" spans="1:11" ht="28.5" customHeight="1" x14ac:dyDescent="0.25">
      <c r="A79" s="98" t="s">
        <v>70</v>
      </c>
      <c r="B79" s="16" t="s">
        <v>16</v>
      </c>
      <c r="C79" s="36"/>
      <c r="D79" s="60">
        <v>28.5</v>
      </c>
      <c r="E79" s="64" t="s">
        <v>27</v>
      </c>
      <c r="F79" s="32"/>
      <c r="G79" s="38"/>
      <c r="H79" s="33"/>
      <c r="I79" s="37"/>
      <c r="J79" s="33"/>
      <c r="K79" s="75"/>
    </row>
    <row r="80" spans="1:11" ht="34.5" customHeight="1" x14ac:dyDescent="0.25">
      <c r="A80" s="88"/>
      <c r="B80" s="16" t="s">
        <v>30</v>
      </c>
      <c r="C80" s="36">
        <v>63.3</v>
      </c>
      <c r="D80" s="60"/>
      <c r="E80" s="41"/>
      <c r="F80" s="32"/>
      <c r="G80" s="38"/>
      <c r="H80" s="33"/>
      <c r="I80" s="37"/>
      <c r="J80" s="33"/>
      <c r="K80" s="75"/>
    </row>
    <row r="81" spans="1:11" ht="34.5" customHeight="1" x14ac:dyDescent="0.25">
      <c r="A81" s="88"/>
      <c r="B81" s="16" t="s">
        <v>67</v>
      </c>
      <c r="C81" s="36"/>
      <c r="D81" s="60">
        <v>0.08</v>
      </c>
      <c r="E81" s="59" t="s">
        <v>27</v>
      </c>
      <c r="F81" s="32"/>
      <c r="G81" s="38"/>
      <c r="H81" s="33"/>
      <c r="I81" s="37"/>
      <c r="J81" s="33"/>
      <c r="K81" s="75"/>
    </row>
    <row r="82" spans="1:11" ht="34.5" customHeight="1" x14ac:dyDescent="0.25">
      <c r="A82" s="88"/>
      <c r="B82" s="16" t="s">
        <v>68</v>
      </c>
      <c r="C82" s="36"/>
      <c r="D82" s="60">
        <v>0.6</v>
      </c>
      <c r="E82" s="59" t="s">
        <v>19</v>
      </c>
      <c r="F82" s="32"/>
      <c r="G82" s="38"/>
      <c r="H82" s="33"/>
      <c r="I82" s="37"/>
      <c r="J82" s="33"/>
      <c r="K82" s="75"/>
    </row>
    <row r="83" spans="1:11" ht="27" customHeight="1" x14ac:dyDescent="0.25">
      <c r="A83" s="88"/>
      <c r="B83" s="16" t="s">
        <v>37</v>
      </c>
      <c r="C83" s="32"/>
      <c r="D83" s="60">
        <v>1.1000000000000001</v>
      </c>
      <c r="E83" s="41" t="s">
        <v>19</v>
      </c>
      <c r="F83" s="32"/>
      <c r="G83" s="38"/>
      <c r="H83" s="33"/>
      <c r="I83" s="37"/>
      <c r="J83" s="33"/>
      <c r="K83" s="75"/>
    </row>
    <row r="84" spans="1:11" ht="27" customHeight="1" x14ac:dyDescent="0.25">
      <c r="A84" s="88"/>
      <c r="B84" s="16" t="s">
        <v>50</v>
      </c>
      <c r="C84" s="36">
        <v>27</v>
      </c>
      <c r="D84" s="60"/>
      <c r="E84" s="41" t="s">
        <v>27</v>
      </c>
      <c r="F84" s="32"/>
      <c r="G84" s="38"/>
      <c r="H84" s="33"/>
      <c r="I84" s="37"/>
      <c r="J84" s="33"/>
      <c r="K84" s="75"/>
    </row>
    <row r="85" spans="1:11" ht="78" customHeight="1" x14ac:dyDescent="0.25">
      <c r="A85" s="88"/>
      <c r="B85" s="16" t="s">
        <v>35</v>
      </c>
      <c r="C85" s="36"/>
      <c r="D85" s="60"/>
      <c r="E85" s="41"/>
      <c r="F85" s="32"/>
      <c r="G85" s="38"/>
      <c r="H85" s="60">
        <v>52.6</v>
      </c>
      <c r="I85" s="37"/>
      <c r="J85" s="33"/>
      <c r="K85" s="75"/>
    </row>
    <row r="86" spans="1:11" ht="35.25" customHeight="1" x14ac:dyDescent="0.25">
      <c r="A86" s="88"/>
      <c r="B86" s="16" t="s">
        <v>34</v>
      </c>
      <c r="C86" s="36"/>
      <c r="D86" s="60"/>
      <c r="E86" s="41"/>
      <c r="F86" s="32"/>
      <c r="G86" s="38"/>
      <c r="H86" s="60">
        <v>8.6999999999999993</v>
      </c>
      <c r="I86" s="37"/>
      <c r="J86" s="61">
        <v>28.6</v>
      </c>
      <c r="K86" s="75"/>
    </row>
    <row r="87" spans="1:11" ht="30" customHeight="1" x14ac:dyDescent="0.25">
      <c r="A87" s="88"/>
      <c r="B87" s="16" t="s">
        <v>31</v>
      </c>
      <c r="C87" s="36"/>
      <c r="D87" s="60"/>
      <c r="E87" s="41"/>
      <c r="F87" s="32"/>
      <c r="G87" s="38"/>
      <c r="H87" s="60">
        <v>0</v>
      </c>
      <c r="I87" s="37"/>
      <c r="J87" s="61">
        <v>1.7</v>
      </c>
      <c r="K87" s="75"/>
    </row>
    <row r="88" spans="1:11" ht="78" customHeight="1" x14ac:dyDescent="0.25">
      <c r="A88" s="88"/>
      <c r="B88" s="16" t="s">
        <v>49</v>
      </c>
      <c r="C88" s="36"/>
      <c r="D88" s="60"/>
      <c r="E88" s="41"/>
      <c r="F88" s="32"/>
      <c r="G88" s="38"/>
      <c r="H88" s="60">
        <v>30.9</v>
      </c>
      <c r="I88" s="37"/>
      <c r="J88" s="33"/>
      <c r="K88" s="75"/>
    </row>
    <row r="89" spans="1:11" ht="21.75" customHeight="1" x14ac:dyDescent="0.25">
      <c r="A89" s="89"/>
      <c r="B89" s="42" t="s">
        <v>69</v>
      </c>
      <c r="C89" s="17">
        <f>SUM(C80:C84)</f>
        <v>90.3</v>
      </c>
      <c r="D89" s="19">
        <f>SUM(D79:D84)</f>
        <v>30.28</v>
      </c>
      <c r="E89" s="45"/>
      <c r="F89" s="17">
        <f>SUM(C89:E89)</f>
        <v>120.58</v>
      </c>
      <c r="G89" s="44"/>
      <c r="H89" s="19">
        <f>SUM(H85:H88)</f>
        <v>92.199999999999989</v>
      </c>
      <c r="I89" s="43"/>
      <c r="J89" s="19">
        <f>SUM(J86:J88)</f>
        <v>30.3</v>
      </c>
      <c r="K89" s="75"/>
    </row>
    <row r="90" spans="1:11" ht="28.5" customHeight="1" x14ac:dyDescent="0.25">
      <c r="A90" s="98" t="s">
        <v>75</v>
      </c>
      <c r="B90" s="52" t="s">
        <v>16</v>
      </c>
      <c r="C90" s="47"/>
      <c r="D90" s="62">
        <v>27.9</v>
      </c>
      <c r="E90" s="65" t="s">
        <v>27</v>
      </c>
      <c r="F90" s="47"/>
      <c r="G90" s="50"/>
      <c r="H90" s="48"/>
      <c r="I90" s="51"/>
      <c r="J90" s="48"/>
      <c r="K90" s="75"/>
    </row>
    <row r="91" spans="1:11" ht="30.75" customHeight="1" x14ac:dyDescent="0.25">
      <c r="A91" s="88"/>
      <c r="B91" s="52" t="s">
        <v>79</v>
      </c>
      <c r="C91" s="54">
        <v>56.4</v>
      </c>
      <c r="D91" s="48"/>
      <c r="E91" s="49"/>
      <c r="F91" s="47"/>
      <c r="G91" s="50"/>
      <c r="H91" s="48"/>
      <c r="I91" s="51"/>
      <c r="J91" s="48"/>
      <c r="K91" s="75"/>
    </row>
    <row r="92" spans="1:11" ht="28.5" customHeight="1" x14ac:dyDescent="0.25">
      <c r="A92" s="88"/>
      <c r="B92" s="52" t="s">
        <v>71</v>
      </c>
      <c r="C92" s="47"/>
      <c r="D92" s="62">
        <v>8.4</v>
      </c>
      <c r="E92" s="65" t="s">
        <v>76</v>
      </c>
      <c r="F92" s="47"/>
      <c r="G92" s="50"/>
      <c r="H92" s="48"/>
      <c r="I92" s="51"/>
      <c r="J92" s="48"/>
      <c r="K92" s="75"/>
    </row>
    <row r="93" spans="1:11" ht="21.75" customHeight="1" x14ac:dyDescent="0.25">
      <c r="A93" s="88"/>
      <c r="B93" s="52" t="s">
        <v>50</v>
      </c>
      <c r="C93" s="54">
        <v>3.7</v>
      </c>
      <c r="D93" s="62"/>
      <c r="E93" s="65" t="s">
        <v>27</v>
      </c>
      <c r="F93" s="47"/>
      <c r="G93" s="50"/>
      <c r="H93" s="48"/>
      <c r="I93" s="51"/>
      <c r="J93" s="48"/>
      <c r="K93" s="75"/>
    </row>
    <row r="94" spans="1:11" ht="76.5" customHeight="1" x14ac:dyDescent="0.25">
      <c r="A94" s="88"/>
      <c r="B94" s="52" t="s">
        <v>35</v>
      </c>
      <c r="C94" s="47"/>
      <c r="D94" s="48"/>
      <c r="E94" s="49"/>
      <c r="F94" s="47"/>
      <c r="G94" s="50"/>
      <c r="H94" s="62">
        <v>28.4</v>
      </c>
      <c r="I94" s="51"/>
      <c r="J94" s="62">
        <v>8.4</v>
      </c>
      <c r="K94" s="75"/>
    </row>
    <row r="95" spans="1:11" ht="29.25" customHeight="1" x14ac:dyDescent="0.25">
      <c r="A95" s="88"/>
      <c r="B95" s="52" t="s">
        <v>34</v>
      </c>
      <c r="C95" s="47"/>
      <c r="D95" s="48"/>
      <c r="E95" s="49"/>
      <c r="F95" s="47"/>
      <c r="G95" s="50"/>
      <c r="H95" s="62">
        <v>33.200000000000003</v>
      </c>
      <c r="I95" s="51"/>
      <c r="J95" s="62">
        <v>23.6</v>
      </c>
      <c r="K95" s="75"/>
    </row>
    <row r="96" spans="1:11" ht="30" customHeight="1" x14ac:dyDescent="0.25">
      <c r="A96" s="88"/>
      <c r="B96" s="52" t="s">
        <v>31</v>
      </c>
      <c r="C96" s="47"/>
      <c r="D96" s="48"/>
      <c r="E96" s="49"/>
      <c r="F96" s="47"/>
      <c r="G96" s="50"/>
      <c r="H96" s="62">
        <v>0</v>
      </c>
      <c r="I96" s="51"/>
      <c r="J96" s="48"/>
      <c r="K96" s="75"/>
    </row>
    <row r="97" spans="1:11" ht="63" customHeight="1" x14ac:dyDescent="0.25">
      <c r="A97" s="88"/>
      <c r="B97" s="52" t="s">
        <v>72</v>
      </c>
      <c r="C97" s="47"/>
      <c r="D97" s="48"/>
      <c r="E97" s="49"/>
      <c r="F97" s="47"/>
      <c r="G97" s="50"/>
      <c r="H97" s="62">
        <v>16.899999999999999</v>
      </c>
      <c r="I97" s="51"/>
      <c r="J97" s="62">
        <v>4.3</v>
      </c>
      <c r="K97" s="75"/>
    </row>
    <row r="98" spans="1:11" ht="37.5" customHeight="1" x14ac:dyDescent="0.25">
      <c r="A98" s="89"/>
      <c r="B98" s="42" t="s">
        <v>74</v>
      </c>
      <c r="C98" s="17">
        <f>SUM(C90:C97)</f>
        <v>60.1</v>
      </c>
      <c r="D98" s="17">
        <f>SUM(D90:D97)</f>
        <v>36.299999999999997</v>
      </c>
      <c r="E98" s="63"/>
      <c r="F98" s="17">
        <f>SUM(C98:E98)</f>
        <v>96.4</v>
      </c>
      <c r="G98" s="44"/>
      <c r="H98" s="19">
        <f>SUM(H94:H97)</f>
        <v>78.5</v>
      </c>
      <c r="I98" s="43"/>
      <c r="J98" s="19">
        <f>SUM(J94:J97)</f>
        <v>36.299999999999997</v>
      </c>
      <c r="K98" s="75"/>
    </row>
    <row r="99" spans="1:11" ht="37.5" customHeight="1" x14ac:dyDescent="0.25">
      <c r="A99" s="98" t="s">
        <v>89</v>
      </c>
      <c r="B99" s="52" t="s">
        <v>16</v>
      </c>
      <c r="C99" s="47"/>
      <c r="D99" s="54">
        <v>35.799999999999997</v>
      </c>
      <c r="E99" s="67" t="s">
        <v>27</v>
      </c>
      <c r="F99" s="54"/>
      <c r="G99" s="50"/>
      <c r="H99" s="48"/>
      <c r="I99" s="51"/>
      <c r="J99" s="48"/>
      <c r="K99" s="75"/>
    </row>
    <row r="100" spans="1:11" ht="37.5" customHeight="1" x14ac:dyDescent="0.25">
      <c r="A100" s="88"/>
      <c r="B100" s="52" t="s">
        <v>79</v>
      </c>
      <c r="C100" s="54">
        <v>71.400000000000006</v>
      </c>
      <c r="D100" s="47"/>
      <c r="E100" s="66"/>
      <c r="F100" s="54"/>
      <c r="G100" s="50"/>
      <c r="H100" s="48"/>
      <c r="I100" s="51"/>
      <c r="J100" s="48"/>
      <c r="K100" s="75"/>
    </row>
    <row r="101" spans="1:11" ht="37.5" customHeight="1" x14ac:dyDescent="0.25">
      <c r="A101" s="88"/>
      <c r="B101" s="52" t="s">
        <v>50</v>
      </c>
      <c r="C101" s="54">
        <v>3.5</v>
      </c>
      <c r="D101" s="47"/>
      <c r="E101" s="67" t="s">
        <v>27</v>
      </c>
      <c r="F101" s="54"/>
      <c r="G101" s="50"/>
      <c r="H101" s="48"/>
      <c r="I101" s="51"/>
      <c r="J101" s="48"/>
      <c r="K101" s="75"/>
    </row>
    <row r="102" spans="1:11" ht="59.25" customHeight="1" x14ac:dyDescent="0.25">
      <c r="A102" s="88"/>
      <c r="B102" s="52" t="s">
        <v>80</v>
      </c>
      <c r="C102" s="47"/>
      <c r="D102" s="54">
        <v>0.4</v>
      </c>
      <c r="E102" s="67" t="s">
        <v>86</v>
      </c>
      <c r="F102" s="54"/>
      <c r="G102" s="50"/>
      <c r="H102" s="48"/>
      <c r="I102" s="51"/>
      <c r="J102" s="48"/>
      <c r="K102" s="75"/>
    </row>
    <row r="103" spans="1:11" ht="59.25" customHeight="1" x14ac:dyDescent="0.25">
      <c r="A103" s="88"/>
      <c r="B103" s="52" t="s">
        <v>81</v>
      </c>
      <c r="C103" s="47"/>
      <c r="D103" s="54">
        <v>0.08</v>
      </c>
      <c r="E103" s="67" t="s">
        <v>27</v>
      </c>
      <c r="F103" s="54"/>
      <c r="G103" s="50"/>
      <c r="H103" s="48"/>
      <c r="I103" s="51"/>
      <c r="J103" s="48"/>
      <c r="K103" s="75"/>
    </row>
    <row r="104" spans="1:11" ht="59.25" customHeight="1" x14ac:dyDescent="0.25">
      <c r="A104" s="88"/>
      <c r="B104" s="52" t="s">
        <v>82</v>
      </c>
      <c r="C104" s="47"/>
      <c r="D104" s="54">
        <v>0.6</v>
      </c>
      <c r="E104" s="67" t="s">
        <v>86</v>
      </c>
      <c r="F104" s="54"/>
      <c r="G104" s="50"/>
      <c r="H104" s="48"/>
      <c r="I104" s="51"/>
      <c r="J104" s="48"/>
      <c r="K104" s="75"/>
    </row>
    <row r="105" spans="1:11" ht="59.25" customHeight="1" x14ac:dyDescent="0.25">
      <c r="A105" s="88"/>
      <c r="B105" s="52" t="s">
        <v>84</v>
      </c>
      <c r="C105" s="54">
        <v>2.6</v>
      </c>
      <c r="D105" s="54"/>
      <c r="E105" s="66"/>
      <c r="F105" s="47"/>
      <c r="G105" s="50"/>
      <c r="H105" s="48"/>
      <c r="I105" s="51"/>
      <c r="J105" s="48"/>
      <c r="K105" s="75"/>
    </row>
    <row r="106" spans="1:11" ht="46.5" customHeight="1" x14ac:dyDescent="0.25">
      <c r="A106" s="88"/>
      <c r="B106" s="52" t="s">
        <v>83</v>
      </c>
      <c r="C106" s="54"/>
      <c r="D106" s="54">
        <v>1.8</v>
      </c>
      <c r="E106" s="67" t="s">
        <v>27</v>
      </c>
      <c r="F106" s="54"/>
      <c r="G106" s="68"/>
      <c r="H106" s="69"/>
      <c r="I106" s="70"/>
      <c r="J106" s="69"/>
      <c r="K106" s="75"/>
    </row>
    <row r="107" spans="1:11" ht="30" customHeight="1" x14ac:dyDescent="0.25">
      <c r="A107" s="88"/>
      <c r="B107" s="52" t="s">
        <v>88</v>
      </c>
      <c r="C107" s="54"/>
      <c r="D107" s="54"/>
      <c r="E107" s="67"/>
      <c r="F107" s="54"/>
      <c r="G107" s="68"/>
      <c r="H107" s="69">
        <v>0.3</v>
      </c>
      <c r="I107" s="70"/>
      <c r="J107" s="69">
        <v>1</v>
      </c>
      <c r="K107" s="75"/>
    </row>
    <row r="108" spans="1:11" ht="30" customHeight="1" x14ac:dyDescent="0.25">
      <c r="A108" s="88"/>
      <c r="B108" s="52" t="s">
        <v>34</v>
      </c>
      <c r="C108" s="54"/>
      <c r="D108" s="54"/>
      <c r="E108" s="67"/>
      <c r="F108" s="54"/>
      <c r="G108" s="68"/>
      <c r="H108" s="69">
        <v>67.400000000000006</v>
      </c>
      <c r="I108" s="70"/>
      <c r="J108" s="69">
        <v>36</v>
      </c>
      <c r="K108" s="75"/>
    </row>
    <row r="109" spans="1:11" ht="30" customHeight="1" x14ac:dyDescent="0.25">
      <c r="A109" s="88"/>
      <c r="B109" s="52" t="s">
        <v>87</v>
      </c>
      <c r="C109" s="54"/>
      <c r="D109" s="54"/>
      <c r="E109" s="67"/>
      <c r="F109" s="54"/>
      <c r="G109" s="68"/>
      <c r="H109" s="69">
        <v>1.9</v>
      </c>
      <c r="I109" s="70"/>
      <c r="J109" s="69">
        <v>1.1000000000000001</v>
      </c>
      <c r="K109" s="75"/>
    </row>
    <row r="110" spans="1:11" ht="33" customHeight="1" x14ac:dyDescent="0.25">
      <c r="A110" s="89"/>
      <c r="B110" s="42" t="s">
        <v>85</v>
      </c>
      <c r="C110" s="17">
        <f>SUM(C99:C106)</f>
        <v>77.5</v>
      </c>
      <c r="D110" s="17">
        <f>SUM(D99:D106)</f>
        <v>38.679999999999993</v>
      </c>
      <c r="E110" s="71"/>
      <c r="F110" s="17">
        <f>SUM(C110:E110)</f>
        <v>116.17999999999999</v>
      </c>
      <c r="G110" s="72"/>
      <c r="H110" s="19">
        <f>SUM(H107:H109)</f>
        <v>69.600000000000009</v>
      </c>
      <c r="I110" s="73"/>
      <c r="J110" s="19">
        <f>SUM(J107:J109)</f>
        <v>38.1</v>
      </c>
      <c r="K110" s="75"/>
    </row>
    <row r="111" spans="1:11" ht="33" customHeight="1" x14ac:dyDescent="0.25">
      <c r="A111" s="14"/>
      <c r="B111" s="5" t="s">
        <v>73</v>
      </c>
      <c r="C111" s="17">
        <f>SUM(C10+C24+C33+C49+C58+C70+C78+C89+C98+C110)</f>
        <v>1052.5999999999999</v>
      </c>
      <c r="D111" s="17">
        <f>SUM(D24+D33+D49+D58+D70+D78+D89+D98+D110)</f>
        <v>789.46</v>
      </c>
      <c r="E111" s="17">
        <f t="shared" ref="E111:I111" si="1">E10+E24+E33+E49</f>
        <v>0</v>
      </c>
      <c r="F111" s="17">
        <f>SUM(F10+F24+F33+F49+F58+F70+F78+F89+F98+F110)</f>
        <v>1841.96</v>
      </c>
      <c r="G111" s="17">
        <f t="shared" si="1"/>
        <v>0</v>
      </c>
      <c r="H111" s="17">
        <f>SUM(H24+H33+H49+H58+H70+H78+H89+H98+H110)</f>
        <v>1067.5999999999999</v>
      </c>
      <c r="I111" s="17">
        <f t="shared" si="1"/>
        <v>0</v>
      </c>
      <c r="J111" s="17">
        <f>SUM(J24+J33+J49+J58+J70+J78+J89+J98+J110)</f>
        <v>783.46999999999991</v>
      </c>
      <c r="K111" s="76"/>
    </row>
    <row r="112" spans="1:11" ht="15" customHeight="1" x14ac:dyDescent="0.25">
      <c r="F112" s="102">
        <v>1804.9</v>
      </c>
      <c r="K112" s="46"/>
    </row>
    <row r="113" spans="6:10" ht="15" customHeight="1" x14ac:dyDescent="0.25">
      <c r="F113" s="101"/>
      <c r="J113" s="101"/>
    </row>
    <row r="114" spans="6:10" ht="15" customHeight="1" x14ac:dyDescent="0.25"/>
    <row r="115" spans="6:10" ht="15" customHeight="1" x14ac:dyDescent="0.25"/>
    <row r="116" spans="6:10" ht="15" customHeight="1" x14ac:dyDescent="0.25"/>
    <row r="117" spans="6:10" ht="15" customHeight="1" x14ac:dyDescent="0.25"/>
    <row r="118" spans="6:10" ht="15" customHeight="1" x14ac:dyDescent="0.25"/>
    <row r="119" spans="6:10" ht="15" customHeight="1" x14ac:dyDescent="0.25"/>
    <row r="120" spans="6:10" ht="15" customHeight="1" x14ac:dyDescent="0.25"/>
    <row r="121" spans="6:10" ht="15" customHeight="1" x14ac:dyDescent="0.25"/>
    <row r="122" spans="6:10" ht="15" customHeight="1" x14ac:dyDescent="0.25"/>
    <row r="123" spans="6:10" ht="15" customHeight="1" x14ac:dyDescent="0.25"/>
    <row r="124" spans="6:10" ht="15" customHeight="1" x14ac:dyDescent="0.25"/>
    <row r="125" spans="6:10" ht="15" customHeight="1" x14ac:dyDescent="0.25"/>
    <row r="126" spans="6:10" ht="15" customHeight="1" x14ac:dyDescent="0.25"/>
    <row r="127" spans="6:10" ht="15" customHeight="1" x14ac:dyDescent="0.25"/>
    <row r="128" spans="6:10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35.25" customHeight="1" x14ac:dyDescent="0.25"/>
    <row r="435" ht="36" customHeight="1" x14ac:dyDescent="0.25"/>
    <row r="436" ht="15" customHeight="1" x14ac:dyDescent="0.25"/>
    <row r="437" ht="35.25" customHeight="1" x14ac:dyDescent="0.25"/>
    <row r="438" ht="33.75" customHeight="1" x14ac:dyDescent="0.25"/>
    <row r="439" ht="32.25" customHeight="1" x14ac:dyDescent="0.25"/>
    <row r="440" ht="30" customHeight="1" x14ac:dyDescent="0.25"/>
    <row r="441" ht="42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36.75" customHeight="1" x14ac:dyDescent="0.25"/>
    <row r="795" ht="29.25" customHeight="1" x14ac:dyDescent="0.25"/>
    <row r="796" ht="29.2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</sheetData>
  <mergeCells count="29">
    <mergeCell ref="A99:A110"/>
    <mergeCell ref="H25:H26"/>
    <mergeCell ref="I25:I26"/>
    <mergeCell ref="J25:J26"/>
    <mergeCell ref="A25:A33"/>
    <mergeCell ref="E25:E26"/>
    <mergeCell ref="A90:A98"/>
    <mergeCell ref="A50:A58"/>
    <mergeCell ref="A59:A70"/>
    <mergeCell ref="A79:A89"/>
    <mergeCell ref="A71:A78"/>
    <mergeCell ref="A34:A49"/>
    <mergeCell ref="A9:A10"/>
    <mergeCell ref="A11:A24"/>
    <mergeCell ref="G25:G26"/>
    <mergeCell ref="F25:F26"/>
    <mergeCell ref="B25:B26"/>
    <mergeCell ref="C25:C26"/>
    <mergeCell ref="D25:D26"/>
    <mergeCell ref="A7:A8"/>
    <mergeCell ref="C7:E7"/>
    <mergeCell ref="F7:F8"/>
    <mergeCell ref="G7:J7"/>
    <mergeCell ref="B7:B8"/>
    <mergeCell ref="K9:K111"/>
    <mergeCell ref="C2:J2"/>
    <mergeCell ref="B3:K3"/>
    <mergeCell ref="B4:K4"/>
    <mergeCell ref="K7:K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2018-11-13T07:55:10Z</dcterms:modified>
</cp:coreProperties>
</file>