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9" i="1" l="1"/>
  <c r="H129" i="1"/>
  <c r="F129" i="1"/>
  <c r="D129" i="1"/>
  <c r="C129" i="1"/>
  <c r="J128" i="1"/>
  <c r="H128" i="1"/>
  <c r="F128" i="1"/>
  <c r="D128" i="1"/>
  <c r="C128" i="1"/>
  <c r="J119" i="1" l="1"/>
  <c r="H119" i="1"/>
  <c r="C119" i="1"/>
  <c r="D119" i="1"/>
  <c r="F119" i="1"/>
  <c r="F99" i="1" l="1"/>
  <c r="C11" i="1"/>
  <c r="F11" i="1"/>
  <c r="F111" i="1"/>
  <c r="J111" i="1" l="1"/>
  <c r="H111" i="1"/>
  <c r="D111" i="1"/>
  <c r="C111" i="1"/>
  <c r="J99" i="1" l="1"/>
  <c r="H99" i="1"/>
  <c r="D99" i="1"/>
  <c r="C99" i="1"/>
  <c r="J90" i="1" l="1"/>
  <c r="H90" i="1" l="1"/>
  <c r="D90" i="1"/>
  <c r="C90" i="1"/>
  <c r="F90" i="1" l="1"/>
  <c r="J79" i="1"/>
  <c r="H79" i="1"/>
  <c r="D79" i="1"/>
  <c r="C79" i="1"/>
  <c r="F79" i="1" l="1"/>
  <c r="C71" i="1"/>
  <c r="J71" i="1" l="1"/>
  <c r="H71" i="1"/>
  <c r="D71" i="1"/>
  <c r="F71" i="1" s="1"/>
  <c r="J59" i="1" l="1"/>
  <c r="H59" i="1"/>
  <c r="F59" i="1"/>
  <c r="D59" i="1"/>
  <c r="C59" i="1"/>
  <c r="E129" i="1" l="1"/>
  <c r="G129" i="1"/>
  <c r="I129" i="1"/>
  <c r="J50" i="1"/>
  <c r="H50" i="1"/>
  <c r="F50" i="1"/>
  <c r="C50" i="1"/>
  <c r="C34" i="1"/>
  <c r="D50" i="1"/>
  <c r="F34" i="1"/>
  <c r="J34" i="1" l="1"/>
  <c r="H34" i="1"/>
  <c r="J25" i="1"/>
  <c r="H25" i="1"/>
  <c r="C25" i="1"/>
  <c r="D34" i="1" l="1"/>
  <c r="H11" i="1"/>
  <c r="F15" i="1" l="1"/>
  <c r="F14" i="1"/>
  <c r="F17" i="1" l="1"/>
  <c r="F18" i="1"/>
  <c r="F16" i="1"/>
  <c r="F25" i="1" l="1"/>
</calcChain>
</file>

<file path=xl/sharedStrings.xml><?xml version="1.0" encoding="utf-8"?>
<sst xmlns="http://schemas.openxmlformats.org/spreadsheetml/2006/main" count="199" uniqueCount="99">
  <si>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</si>
  <si>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</si>
  <si>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</si>
  <si>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</si>
  <si>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</si>
  <si>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</si>
  <si>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</si>
  <si>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</si>
  <si>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</si>
  <si>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</si>
  <si>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</si>
  <si>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Лютий</t>
  </si>
  <si>
    <t>Березень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</si>
  <si>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</si>
  <si>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</si>
  <si>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</si>
  <si>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</si>
  <si>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ФОП Спетрук В.М.</t>
  </si>
  <si>
    <t>ФГ "Свір"</t>
  </si>
  <si>
    <t>продукти харчування</t>
  </si>
  <si>
    <t>ГК Молокозавод</t>
  </si>
  <si>
    <t>ГО "Європейська асоціація платників податків"</t>
  </si>
  <si>
    <t>меблі</t>
  </si>
  <si>
    <t>ФОП Мадяр І.В.</t>
  </si>
  <si>
    <t>Всього за січень:</t>
  </si>
  <si>
    <t>Всього за лютий:</t>
  </si>
  <si>
    <t>Всього за березень:</t>
  </si>
  <si>
    <t>медикаменти</t>
  </si>
  <si>
    <t xml:space="preserve">                                                                                    </t>
  </si>
  <si>
    <t>благодійних внесків від громадян</t>
  </si>
  <si>
    <t>благодійні внески від громадян</t>
  </si>
  <si>
    <t>2230 (продукти харчування)</t>
  </si>
  <si>
    <t>2210 (господарські товари, канцелярське приладдя, меблі)</t>
  </si>
  <si>
    <t>2240 (ремонт приміщень, повірка приладів, навчальні послуги, дослідження біоматеріалу, технічне обслуговування компютерної техніки)</t>
  </si>
  <si>
    <t>2220 (медикаменти, медичні матеріали)</t>
  </si>
  <si>
    <t>2210 (господарські матеріали, меблі, мякий та твердий інвентар, бланкова продукція, канцелярське приладдя, сантехнічні вироби)</t>
  </si>
  <si>
    <t>2240 (списання документів, поточний ремонт, обслуговування програмного забезпечення, срахові послуги</t>
  </si>
  <si>
    <t>ПСВТПФ "КВІЛТ"</t>
  </si>
  <si>
    <t>ТДВ "Івано-Франківськміськмолокозавод"</t>
  </si>
  <si>
    <t>ТДВ "Івано-Фраківськийхлібокомбінат"</t>
  </si>
  <si>
    <t>ПП "Гермес-1"</t>
  </si>
  <si>
    <t>ТОВ "Аковіон"</t>
  </si>
  <si>
    <t>ФОП Белз П.С.</t>
  </si>
  <si>
    <t>Червоний хрест</t>
  </si>
  <si>
    <t>ТОВ "Фра Україна"</t>
  </si>
  <si>
    <t>медикаменти, лабораторні послуги</t>
  </si>
  <si>
    <t>капітальний ремонт приміщень</t>
  </si>
  <si>
    <t>Квітень</t>
  </si>
  <si>
    <t>Всього за квітень:</t>
  </si>
  <si>
    <t>2240 (списання документів, поточний ремонт, обслуговування програмного забезпечення, страхові та лабораторні послуги)</t>
  </si>
  <si>
    <t>Лікарняна каса та ФСС</t>
  </si>
  <si>
    <t>Обласний апатечний склад</t>
  </si>
  <si>
    <t>лабораторні дослідження</t>
  </si>
  <si>
    <t>клінічні дослідження</t>
  </si>
  <si>
    <t>Всього за травень:</t>
  </si>
  <si>
    <t>медикаменти, лабораторні послуги, побутова техніка, господарські матеріали</t>
  </si>
  <si>
    <t>Травень</t>
  </si>
  <si>
    <t>БФ "Допомагаємо Україні разом"</t>
  </si>
  <si>
    <t>БО "НАША ЛЕПТА"</t>
  </si>
  <si>
    <t>ПАТ "Івано-Франківськцемент"</t>
  </si>
  <si>
    <t>Всього за червень:</t>
  </si>
  <si>
    <t>медичні матеріали</t>
  </si>
  <si>
    <t>обладнання</t>
  </si>
  <si>
    <t>Всього за липень:</t>
  </si>
  <si>
    <t>медикаменти, медичний інвентар</t>
  </si>
  <si>
    <t>Червень</t>
  </si>
  <si>
    <t>Липень</t>
  </si>
  <si>
    <t>Обласний аптечний склад</t>
  </si>
  <si>
    <t>Палаганюк В.М.</t>
  </si>
  <si>
    <t>Всього за серпень:</t>
  </si>
  <si>
    <t>Серпень</t>
  </si>
  <si>
    <t>Благодійна організація "Сила Прикарпаття"</t>
  </si>
  <si>
    <t>2240 ( поточний ремонт, обслуговування програмного забезпечення, страхові та лабораторні послуги)</t>
  </si>
  <si>
    <t>Всього за вересень:</t>
  </si>
  <si>
    <t>Вересень</t>
  </si>
  <si>
    <t>принтери</t>
  </si>
  <si>
    <t>про надходження і використання благодійних пожертв від фізичних та юридичних осіб</t>
  </si>
  <si>
    <t>Благодійні внески від громадян</t>
  </si>
  <si>
    <t>ГО "Європейська асоціація платників податків" (натуральна форма,без договору)</t>
  </si>
  <si>
    <t>Обласний аптечний склад (натуральна форма,без договору)</t>
  </si>
  <si>
    <t>Християнська місія (натуральна форма,без договору)</t>
  </si>
  <si>
    <t>ТОВ "Аксіс Плюс" (натуральна форма,без договору)</t>
  </si>
  <si>
    <t>Сінерджи груп Україна (клінічні дослідження)</t>
  </si>
  <si>
    <t>Всього за жовтень:</t>
  </si>
  <si>
    <t>мякий та твердий інвентар</t>
  </si>
  <si>
    <t>2240 ( поточний ремонт, послуги звязку)</t>
  </si>
  <si>
    <t>2210 (бланкова продукція,мякий та твердий інвентар)</t>
  </si>
  <si>
    <t>Жовтень</t>
  </si>
  <si>
    <t>Клінічні дослідження</t>
  </si>
  <si>
    <t>Листопад</t>
  </si>
  <si>
    <t>2210 (бланкова продукція,мякий та твердий інвентар, сантехнічні вироби,господарські матеріали)</t>
  </si>
  <si>
    <t>Всього за листопад:</t>
  </si>
  <si>
    <t>медичне та господарське обладнання</t>
  </si>
  <si>
    <t>Фізичні особи (натуральна форма,без договору)</t>
  </si>
  <si>
    <t>ТОВ "ПІ ЕС АЙ Україна" (клінічні дослідження)</t>
  </si>
  <si>
    <t>Всього за грудень:</t>
  </si>
  <si>
    <t>За січень-грудень</t>
  </si>
  <si>
    <t>Грудень</t>
  </si>
  <si>
    <t xml:space="preserve"> Міська клінічна лікарня №1       за    січень-грудень  2018 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</si>
</sst>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1" xfId="0" applyFont="1" applyFill="1" applyBorder="1"/>
    <xf numFmtId="0" fontId="15" fillId="2" borderId="1" xfId="0" applyFont="1" applyFill="1" applyBorder="1"/>
    <xf numFmtId="0" fontId="17" fillId="0" borderId="0" xfId="0" applyFont="1"/>
    <xf numFmtId="0" fontId="18" fillId="0" borderId="0" xfId="0" applyFont="1"/>
    <xf numFmtId="0" fontId="0" fillId="0" borderId="8" xfId="0" applyBorder="1"/>
    <xf numFmtId="0" fontId="18" fillId="0" borderId="3" xfId="0" applyFont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8" fillId="0" borderId="3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top"/>
    </xf>
    <xf numFmtId="0" fontId="18" fillId="0" borderId="3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wrapText="1"/>
    </xf>
    <xf numFmtId="164" fontId="15" fillId="2" borderId="1" xfId="0" applyNumberFormat="1" applyFont="1" applyFill="1" applyBorder="1"/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18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15" fillId="3" borderId="1" xfId="0" applyNumberFormat="1" applyFont="1" applyFill="1" applyBorder="1"/>
    <xf numFmtId="164" fontId="16" fillId="3" borderId="1" xfId="0" applyNumberFormat="1" applyFont="1" applyFill="1" applyBorder="1"/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164" fontId="20" fillId="3" borderId="1" xfId="0" applyNumberFormat="1" applyFont="1" applyFill="1" applyBorder="1"/>
    <xf numFmtId="164" fontId="19" fillId="3" borderId="1" xfId="0" applyNumberFormat="1" applyFont="1" applyFill="1" applyBorder="1" applyAlignment="1">
      <alignment wrapText="1"/>
    </xf>
    <xf numFmtId="164" fontId="19" fillId="3" borderId="1" xfId="0" applyNumberFormat="1" applyFont="1" applyFill="1" applyBorder="1"/>
    <xf numFmtId="164" fontId="10" fillId="3" borderId="1" xfId="0" applyNumberFormat="1" applyFont="1" applyFill="1" applyBorder="1"/>
    <xf numFmtId="164" fontId="9" fillId="3" borderId="1" xfId="0" applyNumberFormat="1" applyFont="1" applyFill="1" applyBorder="1"/>
    <xf numFmtId="164" fontId="9" fillId="3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164" fontId="19" fillId="2" borderId="1" xfId="0" applyNumberFormat="1" applyFont="1" applyFill="1" applyBorder="1" applyAlignment="1">
      <alignment wrapText="1"/>
    </xf>
    <xf numFmtId="164" fontId="19" fillId="2" borderId="1" xfId="0" applyNumberFormat="1" applyFont="1" applyFill="1" applyBorder="1"/>
    <xf numFmtId="164" fontId="9" fillId="2" borderId="1" xfId="0" applyNumberFormat="1" applyFont="1" applyFill="1" applyBorder="1" applyAlignment="1">
      <alignment wrapText="1"/>
    </xf>
    <xf numFmtId="0" fontId="16" fillId="0" borderId="0" xfId="0" applyFont="1"/>
    <xf numFmtId="164" fontId="15" fillId="0" borderId="1" xfId="0" applyNumberFormat="1" applyFont="1" applyFill="1" applyBorder="1"/>
    <xf numFmtId="164" fontId="16" fillId="0" borderId="1" xfId="0" applyNumberFormat="1" applyFont="1" applyFill="1" applyBorder="1"/>
    <xf numFmtId="164" fontId="9" fillId="0" borderId="1" xfId="0" applyNumberFormat="1" applyFont="1" applyFill="1" applyBorder="1" applyAlignment="1">
      <alignment wrapText="1"/>
    </xf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164" fontId="20" fillId="0" borderId="1" xfId="0" applyNumberFormat="1" applyFont="1" applyFill="1" applyBorder="1"/>
    <xf numFmtId="164" fontId="8" fillId="3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/>
    <xf numFmtId="164" fontId="5" fillId="3" borderId="1" xfId="0" applyNumberFormat="1" applyFont="1" applyFill="1" applyBorder="1"/>
    <xf numFmtId="164" fontId="4" fillId="0" borderId="1" xfId="0" applyNumberFormat="1" applyFont="1" applyFill="1" applyBorder="1"/>
    <xf numFmtId="164" fontId="15" fillId="2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6" fillId="2" borderId="1" xfId="0" applyNumberFormat="1" applyFont="1" applyFill="1" applyBorder="1" applyAlignment="1">
      <alignment wrapText="1"/>
    </xf>
    <xf numFmtId="164" fontId="16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11" fillId="0" borderId="2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16" fillId="2" borderId="2" xfId="0" applyNumberFormat="1" applyFont="1" applyFill="1" applyBorder="1"/>
    <xf numFmtId="164" fontId="16" fillId="2" borderId="7" xfId="0" applyNumberFormat="1" applyFont="1" applyFill="1" applyBorder="1"/>
    <xf numFmtId="164" fontId="16" fillId="2" borderId="3" xfId="0" applyNumberFormat="1" applyFont="1" applyFill="1" applyBorder="1"/>
    <xf numFmtId="0" fontId="14" fillId="0" borderId="0" xfId="0" applyFont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1"/>
  <sheetViews>
    <sheetView tabSelected="1" topLeftCell="A127" workbookViewId="0">
      <selection activeCell="A132" sqref="A132:XFD139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4.710937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112" t="s">
        <v>15</v>
      </c>
      <c r="D2" s="112"/>
      <c r="E2" s="112"/>
      <c r="F2" s="112"/>
      <c r="G2" s="112"/>
      <c r="H2" s="112"/>
      <c r="I2" s="112"/>
      <c r="J2" s="112"/>
      <c r="K2" s="4"/>
    </row>
    <row r="3" spans="1:11" ht="18.75" x14ac:dyDescent="0.3">
      <c r="B3" s="112" t="s">
        <v>76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8.75" x14ac:dyDescent="0.3">
      <c r="B4" s="112" t="s">
        <v>98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:11" x14ac:dyDescent="0.25">
      <c r="B5" s="3" t="s">
        <v>28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94" t="s">
        <v>0</v>
      </c>
      <c r="B7" s="94" t="s">
        <v>14</v>
      </c>
      <c r="C7" s="103" t="s">
        <v>1</v>
      </c>
      <c r="D7" s="104"/>
      <c r="E7" s="105"/>
      <c r="F7" s="94" t="s">
        <v>5</v>
      </c>
      <c r="G7" s="106" t="s">
        <v>6</v>
      </c>
      <c r="H7" s="107"/>
      <c r="I7" s="107"/>
      <c r="J7" s="108"/>
      <c r="K7" s="113" t="s">
        <v>10</v>
      </c>
    </row>
    <row r="8" spans="1:11" ht="114.75" customHeight="1" x14ac:dyDescent="0.25">
      <c r="A8" s="96"/>
      <c r="B8" s="96"/>
      <c r="C8" s="1" t="s">
        <v>2</v>
      </c>
      <c r="D8" s="1" t="s">
        <v>3</v>
      </c>
      <c r="E8" s="1" t="s">
        <v>4</v>
      </c>
      <c r="F8" s="96"/>
      <c r="G8" s="1" t="s">
        <v>7</v>
      </c>
      <c r="H8" s="1" t="s">
        <v>8</v>
      </c>
      <c r="I8" s="1" t="s">
        <v>9</v>
      </c>
      <c r="J8" s="1" t="s">
        <v>8</v>
      </c>
      <c r="K8" s="114"/>
    </row>
    <row r="9" spans="1:11" ht="32.25" customHeight="1" x14ac:dyDescent="0.25">
      <c r="A9" s="94" t="s">
        <v>13</v>
      </c>
      <c r="B9" s="10" t="s">
        <v>29</v>
      </c>
      <c r="C9" s="22">
        <v>62.7</v>
      </c>
      <c r="D9" s="23"/>
      <c r="E9" s="23"/>
      <c r="F9" s="24">
        <v>62.7</v>
      </c>
      <c r="G9" s="23"/>
      <c r="H9" s="23"/>
      <c r="I9" s="23"/>
      <c r="J9" s="23"/>
      <c r="K9" s="109">
        <v>42.4</v>
      </c>
    </row>
    <row r="10" spans="1:11" ht="32.25" customHeight="1" x14ac:dyDescent="0.25">
      <c r="A10" s="95"/>
      <c r="B10" s="10" t="s">
        <v>88</v>
      </c>
      <c r="C10" s="22">
        <v>4.3</v>
      </c>
      <c r="D10" s="23"/>
      <c r="E10" s="23"/>
      <c r="F10" s="24">
        <v>4.3</v>
      </c>
      <c r="G10" s="23"/>
      <c r="H10" s="23"/>
      <c r="I10" s="23"/>
      <c r="J10" s="23"/>
      <c r="K10" s="110"/>
    </row>
    <row r="11" spans="1:11" s="9" customFormat="1" ht="15.75" x14ac:dyDescent="0.25">
      <c r="A11" s="96"/>
      <c r="B11" s="5" t="s">
        <v>24</v>
      </c>
      <c r="C11" s="19">
        <f>SUM(C9:C10)</f>
        <v>67</v>
      </c>
      <c r="D11" s="20"/>
      <c r="E11" s="20"/>
      <c r="F11" s="19">
        <f>SUM(F9:F10)</f>
        <v>67</v>
      </c>
      <c r="G11" s="20"/>
      <c r="H11" s="20">
        <f>-J11</f>
        <v>0</v>
      </c>
      <c r="I11" s="20"/>
      <c r="J11" s="20"/>
      <c r="K11" s="110"/>
    </row>
    <row r="12" spans="1:11" s="14" customFormat="1" ht="27.75" customHeight="1" x14ac:dyDescent="0.25">
      <c r="A12" s="88" t="s">
        <v>11</v>
      </c>
      <c r="B12" s="12" t="s">
        <v>16</v>
      </c>
      <c r="C12" s="25"/>
      <c r="D12" s="25">
        <v>107.8</v>
      </c>
      <c r="E12" s="25" t="s">
        <v>27</v>
      </c>
      <c r="F12" s="25">
        <v>107.8</v>
      </c>
      <c r="G12" s="26"/>
      <c r="H12" s="25"/>
      <c r="I12" s="25"/>
      <c r="J12" s="25"/>
      <c r="K12" s="110"/>
    </row>
    <row r="13" spans="1:11" s="14" customFormat="1" ht="27.75" customHeight="1" x14ac:dyDescent="0.25">
      <c r="A13" s="88"/>
      <c r="B13" s="12" t="s">
        <v>51</v>
      </c>
      <c r="C13" s="25"/>
      <c r="D13" s="25">
        <v>0.08</v>
      </c>
      <c r="E13" s="25"/>
      <c r="F13" s="25">
        <v>0.1</v>
      </c>
      <c r="G13" s="26"/>
      <c r="H13" s="25"/>
      <c r="I13" s="25"/>
      <c r="J13" s="25"/>
      <c r="K13" s="110"/>
    </row>
    <row r="14" spans="1:11" ht="15" customHeight="1" x14ac:dyDescent="0.25">
      <c r="A14" s="88"/>
      <c r="B14" s="11" t="s">
        <v>17</v>
      </c>
      <c r="C14" s="27"/>
      <c r="D14" s="27">
        <v>0.3</v>
      </c>
      <c r="E14" s="25" t="s">
        <v>19</v>
      </c>
      <c r="F14" s="27">
        <f>SUM(C14+D14)</f>
        <v>0.3</v>
      </c>
      <c r="G14" s="26"/>
      <c r="H14" s="27"/>
      <c r="I14" s="25"/>
      <c r="J14" s="27"/>
      <c r="K14" s="110"/>
    </row>
    <row r="15" spans="1:11" ht="15" customHeight="1" x14ac:dyDescent="0.25">
      <c r="A15" s="88"/>
      <c r="B15" s="11" t="s">
        <v>18</v>
      </c>
      <c r="C15" s="27"/>
      <c r="D15" s="27">
        <v>0.3</v>
      </c>
      <c r="E15" s="25" t="s">
        <v>19</v>
      </c>
      <c r="F15" s="27">
        <f>SUM(C15+D15)</f>
        <v>0.3</v>
      </c>
      <c r="G15" s="26"/>
      <c r="H15" s="27"/>
      <c r="I15" s="27"/>
      <c r="J15" s="27"/>
      <c r="K15" s="110"/>
    </row>
    <row r="16" spans="1:11" ht="15" customHeight="1" x14ac:dyDescent="0.25">
      <c r="A16" s="88"/>
      <c r="B16" s="11" t="s">
        <v>20</v>
      </c>
      <c r="C16" s="27"/>
      <c r="D16" s="27">
        <v>1.3</v>
      </c>
      <c r="E16" s="25" t="s">
        <v>19</v>
      </c>
      <c r="F16" s="27">
        <f t="shared" ref="F16:F18" si="0">SUM(C16+D16)</f>
        <v>1.3</v>
      </c>
      <c r="G16" s="26"/>
      <c r="H16" s="27"/>
      <c r="I16" s="27"/>
      <c r="J16" s="27"/>
      <c r="K16" s="110"/>
    </row>
    <row r="17" spans="1:11" ht="15" customHeight="1" x14ac:dyDescent="0.25">
      <c r="A17" s="88"/>
      <c r="B17" s="12" t="s">
        <v>21</v>
      </c>
      <c r="C17" s="27"/>
      <c r="D17" s="27">
        <v>9.8000000000000007</v>
      </c>
      <c r="E17" s="25" t="s">
        <v>22</v>
      </c>
      <c r="F17" s="27">
        <f t="shared" si="0"/>
        <v>9.8000000000000007</v>
      </c>
      <c r="G17" s="26"/>
      <c r="H17" s="27"/>
      <c r="I17" s="27"/>
      <c r="J17" s="27"/>
      <c r="K17" s="110"/>
    </row>
    <row r="18" spans="1:11" ht="15" customHeight="1" x14ac:dyDescent="0.25">
      <c r="A18" s="88"/>
      <c r="B18" s="11" t="s">
        <v>23</v>
      </c>
      <c r="C18" s="27"/>
      <c r="D18" s="27">
        <v>0.3</v>
      </c>
      <c r="E18" s="25" t="s">
        <v>19</v>
      </c>
      <c r="F18" s="27">
        <f t="shared" si="0"/>
        <v>0.3</v>
      </c>
      <c r="G18" s="26"/>
      <c r="H18" s="27"/>
      <c r="I18" s="27"/>
      <c r="J18" s="27"/>
      <c r="K18" s="110"/>
    </row>
    <row r="19" spans="1:11" ht="15" customHeight="1" x14ac:dyDescent="0.25">
      <c r="A19" s="88"/>
      <c r="B19" s="11" t="s">
        <v>50</v>
      </c>
      <c r="C19" s="27">
        <v>39.700000000000003</v>
      </c>
      <c r="D19" s="27"/>
      <c r="E19" s="25" t="s">
        <v>27</v>
      </c>
      <c r="F19" s="27">
        <v>39.700000000000003</v>
      </c>
      <c r="G19" s="26"/>
      <c r="H19" s="27"/>
      <c r="I19" s="27"/>
      <c r="J19" s="27"/>
      <c r="K19" s="110"/>
    </row>
    <row r="20" spans="1:11" ht="30.75" customHeight="1" x14ac:dyDescent="0.25">
      <c r="A20" s="88"/>
      <c r="B20" s="12" t="s">
        <v>30</v>
      </c>
      <c r="C20" s="27">
        <v>71</v>
      </c>
      <c r="D20" s="27"/>
      <c r="E20" s="25"/>
      <c r="F20" s="27">
        <v>71</v>
      </c>
      <c r="G20" s="26"/>
      <c r="H20" s="27"/>
      <c r="I20" s="27"/>
      <c r="J20" s="27"/>
      <c r="K20" s="110"/>
    </row>
    <row r="21" spans="1:11" ht="31.5" customHeight="1" x14ac:dyDescent="0.25">
      <c r="A21" s="88"/>
      <c r="B21" s="13" t="s">
        <v>32</v>
      </c>
      <c r="C21" s="27"/>
      <c r="D21" s="27"/>
      <c r="E21" s="25"/>
      <c r="F21" s="27"/>
      <c r="G21" s="26"/>
      <c r="H21" s="28">
        <v>55.7</v>
      </c>
      <c r="I21" s="27"/>
      <c r="J21" s="28">
        <v>9.83</v>
      </c>
      <c r="K21" s="110"/>
    </row>
    <row r="22" spans="1:11" ht="30.75" customHeight="1" x14ac:dyDescent="0.25">
      <c r="A22" s="88"/>
      <c r="B22" s="13" t="s">
        <v>34</v>
      </c>
      <c r="C22" s="27"/>
      <c r="D22" s="27"/>
      <c r="E22" s="25"/>
      <c r="F22" s="27"/>
      <c r="G22" s="26"/>
      <c r="H22" s="28">
        <v>65.7</v>
      </c>
      <c r="I22" s="27"/>
      <c r="J22" s="28">
        <v>107.92</v>
      </c>
      <c r="K22" s="110"/>
    </row>
    <row r="23" spans="1:11" ht="15" customHeight="1" x14ac:dyDescent="0.25">
      <c r="A23" s="88"/>
      <c r="B23" s="13" t="s">
        <v>31</v>
      </c>
      <c r="C23" s="27"/>
      <c r="D23" s="27"/>
      <c r="E23" s="25"/>
      <c r="F23" s="27"/>
      <c r="G23" s="26"/>
      <c r="H23" s="28">
        <v>12.6</v>
      </c>
      <c r="I23" s="27"/>
      <c r="J23" s="28">
        <v>2.13</v>
      </c>
      <c r="K23" s="110"/>
    </row>
    <row r="24" spans="1:11" ht="92.25" customHeight="1" x14ac:dyDescent="0.25">
      <c r="A24" s="88"/>
      <c r="B24" s="13" t="s">
        <v>33</v>
      </c>
      <c r="C24" s="27"/>
      <c r="D24" s="27"/>
      <c r="E24" s="25"/>
      <c r="F24" s="27"/>
      <c r="G24" s="26"/>
      <c r="H24" s="28">
        <v>64.599999999999994</v>
      </c>
      <c r="I24" s="27"/>
      <c r="J24" s="28"/>
      <c r="K24" s="110"/>
    </row>
    <row r="25" spans="1:11" ht="15" customHeight="1" x14ac:dyDescent="0.25">
      <c r="A25" s="89"/>
      <c r="B25" s="5" t="s">
        <v>25</v>
      </c>
      <c r="C25" s="19">
        <f>SUM(C12:C24)</f>
        <v>110.7</v>
      </c>
      <c r="D25" s="21">
        <v>119.9</v>
      </c>
      <c r="E25" s="20"/>
      <c r="F25" s="19">
        <f>SUM(F12:F24)</f>
        <v>230.59999999999997</v>
      </c>
      <c r="G25" s="20"/>
      <c r="H25" s="19">
        <f>SUM(H21:H24)</f>
        <v>198.6</v>
      </c>
      <c r="I25" s="20"/>
      <c r="J25" s="19">
        <f>SUM(J21:J24)</f>
        <v>119.88</v>
      </c>
      <c r="K25" s="110"/>
    </row>
    <row r="26" spans="1:11" ht="15" customHeight="1" x14ac:dyDescent="0.25">
      <c r="A26" s="88" t="s">
        <v>12</v>
      </c>
      <c r="B26" s="99" t="s">
        <v>16</v>
      </c>
      <c r="C26" s="101"/>
      <c r="D26" s="97">
        <v>62.7</v>
      </c>
      <c r="E26" s="90" t="s">
        <v>27</v>
      </c>
      <c r="F26" s="97">
        <v>62.7</v>
      </c>
      <c r="G26" s="92"/>
      <c r="H26" s="90"/>
      <c r="I26" s="92"/>
      <c r="J26" s="90"/>
      <c r="K26" s="110"/>
    </row>
    <row r="27" spans="1:11" ht="15" customHeight="1" x14ac:dyDescent="0.25">
      <c r="A27" s="88"/>
      <c r="B27" s="100"/>
      <c r="C27" s="102"/>
      <c r="D27" s="98"/>
      <c r="E27" s="91"/>
      <c r="F27" s="98"/>
      <c r="G27" s="93"/>
      <c r="H27" s="91"/>
      <c r="I27" s="93"/>
      <c r="J27" s="91"/>
      <c r="K27" s="110"/>
    </row>
    <row r="28" spans="1:11" ht="15" customHeight="1" x14ac:dyDescent="0.25">
      <c r="A28" s="88"/>
      <c r="B28" s="17" t="s">
        <v>50</v>
      </c>
      <c r="C28" s="29">
        <v>46.3</v>
      </c>
      <c r="D28" s="30"/>
      <c r="E28" s="31" t="s">
        <v>27</v>
      </c>
      <c r="F28" s="30">
        <v>46.3</v>
      </c>
      <c r="G28" s="32"/>
      <c r="H28" s="31"/>
      <c r="I28" s="32"/>
      <c r="J28" s="31"/>
      <c r="K28" s="110"/>
    </row>
    <row r="29" spans="1:11" ht="32.25" customHeight="1" x14ac:dyDescent="0.25">
      <c r="A29" s="88"/>
      <c r="B29" s="17" t="s">
        <v>30</v>
      </c>
      <c r="C29" s="29">
        <v>75</v>
      </c>
      <c r="D29" s="30"/>
      <c r="E29" s="31"/>
      <c r="F29" s="30">
        <v>75</v>
      </c>
      <c r="G29" s="32"/>
      <c r="H29" s="31"/>
      <c r="I29" s="32"/>
      <c r="J29" s="31"/>
      <c r="K29" s="110"/>
    </row>
    <row r="30" spans="1:11" ht="93" customHeight="1" x14ac:dyDescent="0.25">
      <c r="A30" s="88"/>
      <c r="B30" s="15" t="s">
        <v>35</v>
      </c>
      <c r="C30" s="29"/>
      <c r="D30" s="31"/>
      <c r="E30" s="31"/>
      <c r="F30" s="31"/>
      <c r="G30" s="25"/>
      <c r="H30" s="27">
        <v>41.1</v>
      </c>
      <c r="I30" s="25"/>
      <c r="J30" s="27">
        <v>0</v>
      </c>
      <c r="K30" s="110"/>
    </row>
    <row r="31" spans="1:11" ht="15" customHeight="1" x14ac:dyDescent="0.25">
      <c r="A31" s="88"/>
      <c r="B31" s="15" t="s">
        <v>34</v>
      </c>
      <c r="C31" s="29"/>
      <c r="D31" s="31"/>
      <c r="E31" s="31"/>
      <c r="F31" s="31"/>
      <c r="G31" s="25"/>
      <c r="H31" s="27">
        <v>66.8</v>
      </c>
      <c r="I31" s="25"/>
      <c r="J31" s="27">
        <v>56.2</v>
      </c>
      <c r="K31" s="110"/>
    </row>
    <row r="32" spans="1:11" ht="15" customHeight="1" x14ac:dyDescent="0.25">
      <c r="A32" s="88"/>
      <c r="B32" s="15" t="s">
        <v>31</v>
      </c>
      <c r="C32" s="29"/>
      <c r="D32" s="31"/>
      <c r="E32" s="31"/>
      <c r="F32" s="31"/>
      <c r="G32" s="25"/>
      <c r="H32" s="27">
        <v>0</v>
      </c>
      <c r="I32" s="25"/>
      <c r="J32" s="27">
        <v>0</v>
      </c>
      <c r="K32" s="110"/>
    </row>
    <row r="33" spans="1:11" ht="84" customHeight="1" x14ac:dyDescent="0.25">
      <c r="A33" s="88"/>
      <c r="B33" s="15" t="s">
        <v>36</v>
      </c>
      <c r="C33" s="29"/>
      <c r="D33" s="31"/>
      <c r="E33" s="31"/>
      <c r="F33" s="31"/>
      <c r="G33" s="25"/>
      <c r="H33" s="27">
        <v>41.3</v>
      </c>
      <c r="I33" s="25"/>
      <c r="J33" s="27">
        <v>1.19</v>
      </c>
      <c r="K33" s="110"/>
    </row>
    <row r="34" spans="1:11" ht="15" customHeight="1" x14ac:dyDescent="0.25">
      <c r="A34" s="89"/>
      <c r="B34" s="6" t="s">
        <v>26</v>
      </c>
      <c r="C34" s="19">
        <f>SUM(C28:C33)</f>
        <v>121.3</v>
      </c>
      <c r="D34" s="21">
        <f>SUM(D26)</f>
        <v>62.7</v>
      </c>
      <c r="E34" s="20"/>
      <c r="F34" s="19">
        <f>SUM(F26:F29)</f>
        <v>184</v>
      </c>
      <c r="G34" s="20"/>
      <c r="H34" s="21">
        <f>SUM(H30:H33)</f>
        <v>149.19999999999999</v>
      </c>
      <c r="I34" s="33"/>
      <c r="J34" s="21">
        <f>SUM(J30:J33)</f>
        <v>57.39</v>
      </c>
      <c r="K34" s="110"/>
    </row>
    <row r="35" spans="1:11" ht="45.75" customHeight="1" x14ac:dyDescent="0.25">
      <c r="A35" s="87" t="s">
        <v>47</v>
      </c>
      <c r="B35" s="18" t="s">
        <v>16</v>
      </c>
      <c r="C35" s="34"/>
      <c r="D35" s="41">
        <v>55.5</v>
      </c>
      <c r="E35" s="36" t="s">
        <v>45</v>
      </c>
      <c r="F35" s="38">
        <v>55.5</v>
      </c>
      <c r="G35" s="37"/>
      <c r="H35" s="35"/>
      <c r="I35" s="36"/>
      <c r="J35" s="35"/>
      <c r="K35" s="110"/>
    </row>
    <row r="36" spans="1:11" ht="30" customHeight="1" x14ac:dyDescent="0.25">
      <c r="A36" s="88"/>
      <c r="B36" s="18" t="s">
        <v>37</v>
      </c>
      <c r="C36" s="34"/>
      <c r="D36" s="41">
        <v>0.5</v>
      </c>
      <c r="E36" s="36" t="s">
        <v>19</v>
      </c>
      <c r="F36" s="38">
        <v>0.5</v>
      </c>
      <c r="G36" s="37"/>
      <c r="H36" s="35"/>
      <c r="I36" s="36"/>
      <c r="J36" s="35"/>
      <c r="K36" s="110"/>
    </row>
    <row r="37" spans="1:11" ht="33.75" customHeight="1" x14ac:dyDescent="0.25">
      <c r="A37" s="88"/>
      <c r="B37" s="18" t="s">
        <v>38</v>
      </c>
      <c r="C37" s="34"/>
      <c r="D37" s="41">
        <v>1.3</v>
      </c>
      <c r="E37" s="36" t="s">
        <v>19</v>
      </c>
      <c r="F37" s="38">
        <v>1.3</v>
      </c>
      <c r="G37" s="37"/>
      <c r="H37" s="35"/>
      <c r="I37" s="36"/>
      <c r="J37" s="35"/>
      <c r="K37" s="110"/>
    </row>
    <row r="38" spans="1:11" ht="31.5" customHeight="1" x14ac:dyDescent="0.25">
      <c r="A38" s="88"/>
      <c r="B38" s="18" t="s">
        <v>39</v>
      </c>
      <c r="C38" s="34"/>
      <c r="D38" s="41">
        <v>1.2</v>
      </c>
      <c r="E38" s="36" t="s">
        <v>19</v>
      </c>
      <c r="F38" s="38">
        <v>1.2</v>
      </c>
      <c r="G38" s="37"/>
      <c r="H38" s="35"/>
      <c r="I38" s="36"/>
      <c r="J38" s="35"/>
      <c r="K38" s="110"/>
    </row>
    <row r="39" spans="1:11" ht="31.5" customHeight="1" x14ac:dyDescent="0.25">
      <c r="A39" s="88"/>
      <c r="B39" s="18" t="s">
        <v>40</v>
      </c>
      <c r="C39" s="34"/>
      <c r="D39" s="41">
        <v>0.3</v>
      </c>
      <c r="E39" s="36" t="s">
        <v>19</v>
      </c>
      <c r="F39" s="38">
        <v>0.3</v>
      </c>
      <c r="G39" s="37"/>
      <c r="H39" s="35"/>
      <c r="I39" s="36"/>
      <c r="J39" s="35"/>
      <c r="K39" s="110"/>
    </row>
    <row r="40" spans="1:11" ht="31.5" customHeight="1" x14ac:dyDescent="0.25">
      <c r="A40" s="88"/>
      <c r="B40" s="18" t="s">
        <v>41</v>
      </c>
      <c r="C40" s="38">
        <v>24.8</v>
      </c>
      <c r="D40" s="35"/>
      <c r="E40" s="36" t="s">
        <v>52</v>
      </c>
      <c r="F40" s="38">
        <v>24.8</v>
      </c>
      <c r="G40" s="37"/>
      <c r="H40" s="35"/>
      <c r="I40" s="36"/>
      <c r="J40" s="35"/>
      <c r="K40" s="110"/>
    </row>
    <row r="41" spans="1:11" ht="41.25" customHeight="1" x14ac:dyDescent="0.25">
      <c r="A41" s="88"/>
      <c r="B41" s="18" t="s">
        <v>42</v>
      </c>
      <c r="C41" s="38"/>
      <c r="D41" s="41">
        <v>240.2</v>
      </c>
      <c r="E41" s="36" t="s">
        <v>46</v>
      </c>
      <c r="F41" s="38">
        <v>240.2</v>
      </c>
      <c r="G41" s="37"/>
      <c r="H41" s="35"/>
      <c r="I41" s="36"/>
      <c r="J41" s="35"/>
      <c r="K41" s="110"/>
    </row>
    <row r="42" spans="1:11" ht="21" customHeight="1" x14ac:dyDescent="0.25">
      <c r="A42" s="88"/>
      <c r="B42" s="18" t="s">
        <v>43</v>
      </c>
      <c r="C42" s="38"/>
      <c r="D42" s="41">
        <v>6.8</v>
      </c>
      <c r="E42" s="36" t="s">
        <v>27</v>
      </c>
      <c r="F42" s="38">
        <v>6.8</v>
      </c>
      <c r="G42" s="37"/>
      <c r="H42" s="35"/>
      <c r="I42" s="36"/>
      <c r="J42" s="35"/>
      <c r="K42" s="110"/>
    </row>
    <row r="43" spans="1:11" ht="29.25" customHeight="1" x14ac:dyDescent="0.25">
      <c r="A43" s="88"/>
      <c r="B43" s="18" t="s">
        <v>44</v>
      </c>
      <c r="C43" s="38">
        <v>39.799999999999997</v>
      </c>
      <c r="D43" s="35"/>
      <c r="E43" s="36" t="s">
        <v>53</v>
      </c>
      <c r="F43" s="38">
        <v>39.799999999999997</v>
      </c>
      <c r="G43" s="37"/>
      <c r="H43" s="35"/>
      <c r="I43" s="36"/>
      <c r="J43" s="35"/>
      <c r="K43" s="110"/>
    </row>
    <row r="44" spans="1:11" ht="18.75" customHeight="1" x14ac:dyDescent="0.25">
      <c r="A44" s="88"/>
      <c r="B44" s="18" t="s">
        <v>50</v>
      </c>
      <c r="C44" s="38">
        <v>29.1</v>
      </c>
      <c r="D44" s="35"/>
      <c r="E44" s="36" t="s">
        <v>27</v>
      </c>
      <c r="F44" s="38">
        <v>29.1</v>
      </c>
      <c r="G44" s="37"/>
      <c r="H44" s="35"/>
      <c r="I44" s="36"/>
      <c r="J44" s="35"/>
      <c r="K44" s="110"/>
    </row>
    <row r="45" spans="1:11" ht="31.5" customHeight="1" x14ac:dyDescent="0.25">
      <c r="A45" s="88"/>
      <c r="B45" s="18" t="s">
        <v>30</v>
      </c>
      <c r="C45" s="38">
        <v>61.1</v>
      </c>
      <c r="D45" s="35"/>
      <c r="E45" s="36"/>
      <c r="F45" s="38">
        <v>61.1</v>
      </c>
      <c r="G45" s="37"/>
      <c r="H45" s="35"/>
      <c r="I45" s="36"/>
      <c r="J45" s="35"/>
      <c r="K45" s="110"/>
    </row>
    <row r="46" spans="1:11" ht="76.5" customHeight="1" x14ac:dyDescent="0.25">
      <c r="A46" s="88"/>
      <c r="B46" s="18" t="s">
        <v>35</v>
      </c>
      <c r="C46" s="34"/>
      <c r="D46" s="35"/>
      <c r="E46" s="36"/>
      <c r="F46" s="34"/>
      <c r="G46" s="37"/>
      <c r="H46" s="76">
        <v>4</v>
      </c>
      <c r="I46" s="77"/>
      <c r="J46" s="76"/>
      <c r="K46" s="110"/>
    </row>
    <row r="47" spans="1:11" ht="31.5" customHeight="1" x14ac:dyDescent="0.25">
      <c r="A47" s="88"/>
      <c r="B47" s="18" t="s">
        <v>34</v>
      </c>
      <c r="C47" s="34"/>
      <c r="D47" s="35"/>
      <c r="E47" s="36"/>
      <c r="F47" s="34"/>
      <c r="G47" s="37"/>
      <c r="H47" s="76">
        <v>29.8</v>
      </c>
      <c r="I47" s="77"/>
      <c r="J47" s="76">
        <v>56.4</v>
      </c>
      <c r="K47" s="110"/>
    </row>
    <row r="48" spans="1:11" ht="22.5" customHeight="1" x14ac:dyDescent="0.25">
      <c r="A48" s="88"/>
      <c r="B48" s="18" t="s">
        <v>31</v>
      </c>
      <c r="C48" s="34"/>
      <c r="D48" s="35"/>
      <c r="E48" s="36"/>
      <c r="F48" s="34"/>
      <c r="G48" s="37"/>
      <c r="H48" s="76">
        <v>0</v>
      </c>
      <c r="I48" s="77"/>
      <c r="J48" s="76">
        <v>3.3</v>
      </c>
      <c r="K48" s="110"/>
    </row>
    <row r="49" spans="1:11" ht="81" customHeight="1" x14ac:dyDescent="0.25">
      <c r="A49" s="88"/>
      <c r="B49" s="18" t="s">
        <v>49</v>
      </c>
      <c r="C49" s="34"/>
      <c r="D49" s="35"/>
      <c r="E49" s="36"/>
      <c r="F49" s="34"/>
      <c r="G49" s="37"/>
      <c r="H49" s="76">
        <v>41.3</v>
      </c>
      <c r="I49" s="77"/>
      <c r="J49" s="76">
        <v>246.1</v>
      </c>
      <c r="K49" s="110"/>
    </row>
    <row r="50" spans="1:11" ht="16.5" customHeight="1" x14ac:dyDescent="0.25">
      <c r="A50" s="89"/>
      <c r="B50" s="44" t="s">
        <v>48</v>
      </c>
      <c r="C50" s="19">
        <f>SUM(C40:C49)</f>
        <v>154.79999999999998</v>
      </c>
      <c r="D50" s="21">
        <f>SUM(D35:D49)</f>
        <v>305.8</v>
      </c>
      <c r="E50" s="45"/>
      <c r="F50" s="19">
        <f>SUM(F35:F49)</f>
        <v>460.6</v>
      </c>
      <c r="G50" s="46"/>
      <c r="H50" s="21">
        <f>SUM(H46:H49)</f>
        <v>75.099999999999994</v>
      </c>
      <c r="I50" s="45"/>
      <c r="J50" s="21">
        <f>SUM(J47:J49)</f>
        <v>305.8</v>
      </c>
      <c r="K50" s="110"/>
    </row>
    <row r="51" spans="1:11" ht="108.75" customHeight="1" x14ac:dyDescent="0.25">
      <c r="A51" s="87" t="s">
        <v>56</v>
      </c>
      <c r="B51" s="18" t="s">
        <v>16</v>
      </c>
      <c r="C51" s="38"/>
      <c r="D51" s="42">
        <v>77.900000000000006</v>
      </c>
      <c r="E51" s="57" t="s">
        <v>55</v>
      </c>
      <c r="F51" s="38">
        <v>77.900000000000006</v>
      </c>
      <c r="G51" s="40"/>
      <c r="H51" s="35"/>
      <c r="I51" s="39"/>
      <c r="J51" s="35"/>
      <c r="K51" s="110"/>
    </row>
    <row r="52" spans="1:11" ht="34.5" customHeight="1" x14ac:dyDescent="0.25">
      <c r="A52" s="88"/>
      <c r="B52" s="18" t="s">
        <v>44</v>
      </c>
      <c r="C52" s="38">
        <v>10.8</v>
      </c>
      <c r="D52" s="42"/>
      <c r="E52" s="43" t="s">
        <v>53</v>
      </c>
      <c r="F52" s="38">
        <v>10.9</v>
      </c>
      <c r="G52" s="40"/>
      <c r="H52" s="35"/>
      <c r="I52" s="39"/>
      <c r="J52" s="35"/>
      <c r="K52" s="110"/>
    </row>
    <row r="53" spans="1:11" ht="16.5" customHeight="1" x14ac:dyDescent="0.25">
      <c r="A53" s="88"/>
      <c r="B53" s="18" t="s">
        <v>50</v>
      </c>
      <c r="C53" s="38">
        <v>8.9</v>
      </c>
      <c r="D53" s="42"/>
      <c r="E53" s="57" t="s">
        <v>27</v>
      </c>
      <c r="F53" s="38">
        <v>8.9</v>
      </c>
      <c r="G53" s="40"/>
      <c r="H53" s="35"/>
      <c r="I53" s="39"/>
      <c r="J53" s="35"/>
      <c r="K53" s="110"/>
    </row>
    <row r="54" spans="1:11" ht="32.25" customHeight="1" x14ac:dyDescent="0.25">
      <c r="A54" s="88"/>
      <c r="B54" s="18" t="s">
        <v>30</v>
      </c>
      <c r="C54" s="38">
        <v>75.8</v>
      </c>
      <c r="D54" s="42"/>
      <c r="E54" s="43"/>
      <c r="F54" s="38">
        <v>75.8</v>
      </c>
      <c r="G54" s="40"/>
      <c r="H54" s="35"/>
      <c r="I54" s="39"/>
      <c r="J54" s="35"/>
      <c r="K54" s="110"/>
    </row>
    <row r="55" spans="1:11" ht="76.5" customHeight="1" x14ac:dyDescent="0.25">
      <c r="A55" s="88"/>
      <c r="B55" s="18" t="s">
        <v>35</v>
      </c>
      <c r="C55" s="38"/>
      <c r="D55" s="42"/>
      <c r="E55" s="43"/>
      <c r="F55" s="38"/>
      <c r="G55" s="40"/>
      <c r="H55" s="76">
        <v>45.2</v>
      </c>
      <c r="I55" s="77"/>
      <c r="J55" s="76">
        <v>6.9</v>
      </c>
      <c r="K55" s="110"/>
    </row>
    <row r="56" spans="1:11" ht="32.25" customHeight="1" x14ac:dyDescent="0.25">
      <c r="A56" s="88"/>
      <c r="B56" s="18" t="s">
        <v>34</v>
      </c>
      <c r="C56" s="38"/>
      <c r="D56" s="42"/>
      <c r="E56" s="43"/>
      <c r="F56" s="38"/>
      <c r="G56" s="40"/>
      <c r="H56" s="76">
        <v>20.9</v>
      </c>
      <c r="I56" s="77"/>
      <c r="J56" s="76">
        <v>66.5</v>
      </c>
      <c r="K56" s="110"/>
    </row>
    <row r="57" spans="1:11" ht="32.25" customHeight="1" x14ac:dyDescent="0.25">
      <c r="A57" s="88"/>
      <c r="B57" s="18" t="s">
        <v>31</v>
      </c>
      <c r="C57" s="38"/>
      <c r="D57" s="42"/>
      <c r="E57" s="43"/>
      <c r="F57" s="38"/>
      <c r="G57" s="40"/>
      <c r="H57" s="76">
        <v>0</v>
      </c>
      <c r="I57" s="77"/>
      <c r="J57" s="76">
        <v>0</v>
      </c>
      <c r="K57" s="110"/>
    </row>
    <row r="58" spans="1:11" ht="75.75" customHeight="1" x14ac:dyDescent="0.25">
      <c r="A58" s="88"/>
      <c r="B58" s="18" t="s">
        <v>49</v>
      </c>
      <c r="C58" s="38"/>
      <c r="D58" s="42"/>
      <c r="E58" s="43"/>
      <c r="F58" s="38"/>
      <c r="G58" s="40"/>
      <c r="H58" s="76">
        <v>79.7</v>
      </c>
      <c r="I58" s="77"/>
      <c r="J58" s="76">
        <v>4.4000000000000004</v>
      </c>
      <c r="K58" s="110"/>
    </row>
    <row r="59" spans="1:11" ht="15.75" customHeight="1" x14ac:dyDescent="0.25">
      <c r="A59" s="89"/>
      <c r="B59" s="44" t="s">
        <v>54</v>
      </c>
      <c r="C59" s="19">
        <f>SUM(C52:C54)</f>
        <v>95.5</v>
      </c>
      <c r="D59" s="21">
        <f>SUM(D51:D54)</f>
        <v>77.900000000000006</v>
      </c>
      <c r="E59" s="47"/>
      <c r="F59" s="19">
        <f>SUM(F51:F54)</f>
        <v>173.5</v>
      </c>
      <c r="G59" s="46"/>
      <c r="H59" s="21">
        <f>SUM(H55:H58)</f>
        <v>145.80000000000001</v>
      </c>
      <c r="I59" s="45"/>
      <c r="J59" s="21">
        <f>SUM(J55:J58)</f>
        <v>77.800000000000011</v>
      </c>
      <c r="K59" s="110"/>
    </row>
    <row r="60" spans="1:11" ht="108.75" customHeight="1" x14ac:dyDescent="0.25">
      <c r="A60" s="87" t="s">
        <v>65</v>
      </c>
      <c r="B60" s="54" t="s">
        <v>16</v>
      </c>
      <c r="C60" s="49"/>
      <c r="D60" s="55">
        <v>59.7</v>
      </c>
      <c r="E60" s="60" t="s">
        <v>55</v>
      </c>
      <c r="F60" s="56">
        <v>59.7</v>
      </c>
      <c r="G60" s="52"/>
      <c r="H60" s="50"/>
      <c r="I60" s="53"/>
      <c r="J60" s="50"/>
      <c r="K60" s="110"/>
    </row>
    <row r="61" spans="1:11" ht="28.5" customHeight="1" x14ac:dyDescent="0.25">
      <c r="A61" s="88"/>
      <c r="B61" s="54" t="s">
        <v>57</v>
      </c>
      <c r="C61" s="49"/>
      <c r="D61" s="55">
        <v>0.6</v>
      </c>
      <c r="E61" s="58" t="s">
        <v>61</v>
      </c>
      <c r="F61" s="56">
        <v>0.6</v>
      </c>
      <c r="G61" s="52"/>
      <c r="H61" s="50"/>
      <c r="I61" s="53"/>
      <c r="J61" s="50"/>
      <c r="K61" s="110"/>
    </row>
    <row r="62" spans="1:11" ht="15.75" customHeight="1" x14ac:dyDescent="0.25">
      <c r="A62" s="88"/>
      <c r="B62" s="54" t="s">
        <v>50</v>
      </c>
      <c r="C62" s="56">
        <v>70.900000000000006</v>
      </c>
      <c r="D62" s="50"/>
      <c r="E62" s="58" t="s">
        <v>27</v>
      </c>
      <c r="F62" s="56">
        <v>70.900000000000006</v>
      </c>
      <c r="G62" s="52"/>
      <c r="H62" s="50"/>
      <c r="I62" s="53"/>
      <c r="J62" s="50"/>
      <c r="K62" s="110"/>
    </row>
    <row r="63" spans="1:11" ht="30" customHeight="1" x14ac:dyDescent="0.25">
      <c r="A63" s="88"/>
      <c r="B63" s="54" t="s">
        <v>30</v>
      </c>
      <c r="C63" s="56">
        <v>63.3</v>
      </c>
      <c r="D63" s="50"/>
      <c r="E63" s="51"/>
      <c r="F63" s="56">
        <v>63.3</v>
      </c>
      <c r="G63" s="52"/>
      <c r="H63" s="50"/>
      <c r="I63" s="53"/>
      <c r="J63" s="50"/>
      <c r="K63" s="110"/>
    </row>
    <row r="64" spans="1:11" ht="35.25" customHeight="1" x14ac:dyDescent="0.25">
      <c r="A64" s="88"/>
      <c r="B64" s="54" t="s">
        <v>18</v>
      </c>
      <c r="C64" s="56"/>
      <c r="D64" s="55">
        <v>0.1</v>
      </c>
      <c r="E64" s="58" t="s">
        <v>19</v>
      </c>
      <c r="F64" s="56">
        <v>0.1</v>
      </c>
      <c r="G64" s="52"/>
      <c r="H64" s="50"/>
      <c r="I64" s="53"/>
      <c r="J64" s="50"/>
      <c r="K64" s="110"/>
    </row>
    <row r="65" spans="1:11" ht="15.75" customHeight="1" x14ac:dyDescent="0.25">
      <c r="A65" s="88"/>
      <c r="B65" s="54" t="s">
        <v>58</v>
      </c>
      <c r="C65" s="56"/>
      <c r="D65" s="55">
        <v>3</v>
      </c>
      <c r="E65" s="58" t="s">
        <v>62</v>
      </c>
      <c r="F65" s="56">
        <v>3</v>
      </c>
      <c r="G65" s="52"/>
      <c r="H65" s="50"/>
      <c r="I65" s="53"/>
      <c r="J65" s="50"/>
      <c r="K65" s="110"/>
    </row>
    <row r="66" spans="1:11" ht="34.5" customHeight="1" x14ac:dyDescent="0.25">
      <c r="A66" s="88"/>
      <c r="B66" s="54" t="s">
        <v>59</v>
      </c>
      <c r="C66" s="56"/>
      <c r="D66" s="55">
        <v>16.899999999999999</v>
      </c>
      <c r="E66" s="58" t="s">
        <v>61</v>
      </c>
      <c r="F66" s="56">
        <v>16.899999999999999</v>
      </c>
      <c r="G66" s="52"/>
      <c r="H66" s="50"/>
      <c r="I66" s="53"/>
      <c r="J66" s="50"/>
      <c r="K66" s="110"/>
    </row>
    <row r="67" spans="1:11" ht="82.5" customHeight="1" x14ac:dyDescent="0.25">
      <c r="A67" s="88"/>
      <c r="B67" s="54" t="s">
        <v>35</v>
      </c>
      <c r="C67" s="56"/>
      <c r="D67" s="55"/>
      <c r="E67" s="51"/>
      <c r="F67" s="49"/>
      <c r="G67" s="52"/>
      <c r="H67" s="78">
        <v>52</v>
      </c>
      <c r="I67" s="79"/>
      <c r="J67" s="78">
        <v>3.2</v>
      </c>
      <c r="K67" s="110"/>
    </row>
    <row r="68" spans="1:11" ht="34.5" customHeight="1" x14ac:dyDescent="0.25">
      <c r="A68" s="88"/>
      <c r="B68" s="54" t="s">
        <v>34</v>
      </c>
      <c r="C68" s="56"/>
      <c r="D68" s="55"/>
      <c r="E68" s="51"/>
      <c r="F68" s="49"/>
      <c r="G68" s="52"/>
      <c r="H68" s="78">
        <v>41.9</v>
      </c>
      <c r="I68" s="79"/>
      <c r="J68" s="78">
        <v>73.5</v>
      </c>
      <c r="K68" s="110"/>
    </row>
    <row r="69" spans="1:11" ht="34.5" customHeight="1" x14ac:dyDescent="0.25">
      <c r="A69" s="88"/>
      <c r="B69" s="54" t="s">
        <v>31</v>
      </c>
      <c r="C69" s="56"/>
      <c r="D69" s="55"/>
      <c r="E69" s="51"/>
      <c r="F69" s="49"/>
      <c r="G69" s="52"/>
      <c r="H69" s="78">
        <v>0</v>
      </c>
      <c r="I69" s="79"/>
      <c r="J69" s="78">
        <v>0.1</v>
      </c>
      <c r="K69" s="110"/>
    </row>
    <row r="70" spans="1:11" ht="78.75" customHeight="1" x14ac:dyDescent="0.25">
      <c r="A70" s="88"/>
      <c r="B70" s="54" t="s">
        <v>49</v>
      </c>
      <c r="C70" s="56"/>
      <c r="D70" s="55"/>
      <c r="E70" s="51"/>
      <c r="F70" s="49"/>
      <c r="G70" s="52"/>
      <c r="H70" s="78">
        <v>24.5</v>
      </c>
      <c r="I70" s="79"/>
      <c r="J70" s="78">
        <v>3.5</v>
      </c>
      <c r="K70" s="110"/>
    </row>
    <row r="71" spans="1:11" ht="21.75" customHeight="1" x14ac:dyDescent="0.25">
      <c r="A71" s="89"/>
      <c r="B71" s="44" t="s">
        <v>60</v>
      </c>
      <c r="C71" s="19">
        <f>SUM(C62:C66)</f>
        <v>134.19999999999999</v>
      </c>
      <c r="D71" s="21">
        <f>SUM(D60:D66)</f>
        <v>80.300000000000011</v>
      </c>
      <c r="E71" s="47"/>
      <c r="F71" s="19">
        <f>SUM(C71:E71)</f>
        <v>214.5</v>
      </c>
      <c r="G71" s="46"/>
      <c r="H71" s="21">
        <f>SUM(H67:H70)</f>
        <v>118.4</v>
      </c>
      <c r="I71" s="45"/>
      <c r="J71" s="21">
        <f>SUM(J67:J70)</f>
        <v>80.3</v>
      </c>
      <c r="K71" s="110"/>
    </row>
    <row r="72" spans="1:11" ht="105" x14ac:dyDescent="0.25">
      <c r="A72" s="87" t="s">
        <v>66</v>
      </c>
      <c r="B72" s="54" t="s">
        <v>16</v>
      </c>
      <c r="C72" s="49"/>
      <c r="D72" s="59">
        <v>33.5</v>
      </c>
      <c r="E72" s="60" t="s">
        <v>55</v>
      </c>
      <c r="F72" s="56">
        <v>33.5</v>
      </c>
      <c r="G72" s="52"/>
      <c r="H72" s="50"/>
      <c r="I72" s="53"/>
      <c r="J72" s="50"/>
      <c r="K72" s="110"/>
    </row>
    <row r="73" spans="1:11" ht="47.25" customHeight="1" x14ac:dyDescent="0.25">
      <c r="A73" s="88"/>
      <c r="B73" s="54" t="s">
        <v>57</v>
      </c>
      <c r="C73" s="49"/>
      <c r="D73" s="59">
        <v>4.0999999999999996</v>
      </c>
      <c r="E73" s="60" t="s">
        <v>64</v>
      </c>
      <c r="F73" s="56">
        <v>4.0999999999999996</v>
      </c>
      <c r="G73" s="52"/>
      <c r="H73" s="50"/>
      <c r="I73" s="53"/>
      <c r="J73" s="50"/>
      <c r="K73" s="110"/>
    </row>
    <row r="74" spans="1:11" ht="30" customHeight="1" x14ac:dyDescent="0.25">
      <c r="A74" s="88"/>
      <c r="B74" s="54" t="s">
        <v>30</v>
      </c>
      <c r="C74" s="56">
        <v>103.6</v>
      </c>
      <c r="D74" s="59"/>
      <c r="E74" s="51"/>
      <c r="F74" s="56">
        <v>103.6</v>
      </c>
      <c r="G74" s="52"/>
      <c r="H74" s="50"/>
      <c r="I74" s="53"/>
      <c r="J74" s="50"/>
      <c r="K74" s="110"/>
    </row>
    <row r="75" spans="1:11" ht="84" customHeight="1" x14ac:dyDescent="0.25">
      <c r="A75" s="88"/>
      <c r="B75" s="54" t="s">
        <v>35</v>
      </c>
      <c r="C75" s="49"/>
      <c r="D75" s="50"/>
      <c r="E75" s="51"/>
      <c r="F75" s="49"/>
      <c r="G75" s="52"/>
      <c r="H75" s="78">
        <v>29.5</v>
      </c>
      <c r="I75" s="79"/>
      <c r="J75" s="78">
        <v>0.1</v>
      </c>
      <c r="K75" s="110"/>
    </row>
    <row r="76" spans="1:11" ht="38.25" customHeight="1" x14ac:dyDescent="0.25">
      <c r="A76" s="88"/>
      <c r="B76" s="54" t="s">
        <v>34</v>
      </c>
      <c r="C76" s="49"/>
      <c r="D76" s="50"/>
      <c r="E76" s="51"/>
      <c r="F76" s="49"/>
      <c r="G76" s="52"/>
      <c r="H76" s="78">
        <v>14</v>
      </c>
      <c r="I76" s="79"/>
      <c r="J76" s="78">
        <v>35.799999999999997</v>
      </c>
      <c r="K76" s="110"/>
    </row>
    <row r="77" spans="1:11" ht="22.5" customHeight="1" x14ac:dyDescent="0.25">
      <c r="A77" s="88"/>
      <c r="B77" s="54" t="s">
        <v>31</v>
      </c>
      <c r="C77" s="49"/>
      <c r="D77" s="50"/>
      <c r="E77" s="51"/>
      <c r="F77" s="49"/>
      <c r="G77" s="52"/>
      <c r="H77" s="78"/>
      <c r="I77" s="79"/>
      <c r="J77" s="78"/>
      <c r="K77" s="110"/>
    </row>
    <row r="78" spans="1:11" ht="84" customHeight="1" x14ac:dyDescent="0.25">
      <c r="A78" s="88"/>
      <c r="B78" s="54" t="s">
        <v>49</v>
      </c>
      <c r="C78" s="49"/>
      <c r="D78" s="50"/>
      <c r="E78" s="51"/>
      <c r="F78" s="49"/>
      <c r="G78" s="52"/>
      <c r="H78" s="78">
        <v>96.7</v>
      </c>
      <c r="I78" s="79"/>
      <c r="J78" s="78">
        <v>1.7</v>
      </c>
      <c r="K78" s="110"/>
    </row>
    <row r="79" spans="1:11" ht="21.75" customHeight="1" x14ac:dyDescent="0.25">
      <c r="A79" s="89"/>
      <c r="B79" s="44" t="s">
        <v>63</v>
      </c>
      <c r="C79" s="19">
        <f>SUM(C74:C78)</f>
        <v>103.6</v>
      </c>
      <c r="D79" s="21">
        <f>SUM(D72:D78)</f>
        <v>37.6</v>
      </c>
      <c r="E79" s="47"/>
      <c r="F79" s="19">
        <f>SUM(C79:E79)</f>
        <v>141.19999999999999</v>
      </c>
      <c r="G79" s="46"/>
      <c r="H79" s="21">
        <f>SUM(H75:H78)</f>
        <v>140.19999999999999</v>
      </c>
      <c r="I79" s="45"/>
      <c r="J79" s="21">
        <f>SUM(J75:J78)</f>
        <v>37.6</v>
      </c>
      <c r="K79" s="110"/>
    </row>
    <row r="80" spans="1:11" ht="28.5" customHeight="1" x14ac:dyDescent="0.25">
      <c r="A80" s="87" t="s">
        <v>70</v>
      </c>
      <c r="B80" s="18" t="s">
        <v>16</v>
      </c>
      <c r="C80" s="38"/>
      <c r="D80" s="62">
        <v>28.5</v>
      </c>
      <c r="E80" s="66" t="s">
        <v>27</v>
      </c>
      <c r="F80" s="38">
        <v>28.5</v>
      </c>
      <c r="G80" s="40"/>
      <c r="H80" s="35"/>
      <c r="I80" s="39"/>
      <c r="J80" s="35"/>
      <c r="K80" s="110"/>
    </row>
    <row r="81" spans="1:11" ht="34.5" customHeight="1" x14ac:dyDescent="0.25">
      <c r="A81" s="88"/>
      <c r="B81" s="18" t="s">
        <v>30</v>
      </c>
      <c r="C81" s="38">
        <v>63.4</v>
      </c>
      <c r="D81" s="62"/>
      <c r="E81" s="43"/>
      <c r="F81" s="38">
        <v>63.4</v>
      </c>
      <c r="G81" s="40"/>
      <c r="H81" s="35"/>
      <c r="I81" s="39"/>
      <c r="J81" s="35"/>
      <c r="K81" s="110"/>
    </row>
    <row r="82" spans="1:11" ht="34.5" customHeight="1" x14ac:dyDescent="0.25">
      <c r="A82" s="88"/>
      <c r="B82" s="18" t="s">
        <v>67</v>
      </c>
      <c r="C82" s="38"/>
      <c r="D82" s="62">
        <v>0.08</v>
      </c>
      <c r="E82" s="61" t="s">
        <v>27</v>
      </c>
      <c r="F82" s="38">
        <v>0.1</v>
      </c>
      <c r="G82" s="40"/>
      <c r="H82" s="35"/>
      <c r="I82" s="39"/>
      <c r="J82" s="35"/>
      <c r="K82" s="110"/>
    </row>
    <row r="83" spans="1:11" ht="34.5" customHeight="1" x14ac:dyDescent="0.25">
      <c r="A83" s="88"/>
      <c r="B83" s="18" t="s">
        <v>68</v>
      </c>
      <c r="C83" s="38"/>
      <c r="D83" s="62">
        <v>0.6</v>
      </c>
      <c r="E83" s="61" t="s">
        <v>19</v>
      </c>
      <c r="F83" s="38">
        <v>0.6</v>
      </c>
      <c r="G83" s="40"/>
      <c r="H83" s="35"/>
      <c r="I83" s="39"/>
      <c r="J83" s="35"/>
      <c r="K83" s="110"/>
    </row>
    <row r="84" spans="1:11" ht="27" customHeight="1" x14ac:dyDescent="0.25">
      <c r="A84" s="88"/>
      <c r="B84" s="18" t="s">
        <v>37</v>
      </c>
      <c r="C84" s="34"/>
      <c r="D84" s="62">
        <v>1.1000000000000001</v>
      </c>
      <c r="E84" s="43" t="s">
        <v>19</v>
      </c>
      <c r="F84" s="38">
        <v>1.1000000000000001</v>
      </c>
      <c r="G84" s="40"/>
      <c r="H84" s="35"/>
      <c r="I84" s="39"/>
      <c r="J84" s="35"/>
      <c r="K84" s="110"/>
    </row>
    <row r="85" spans="1:11" ht="27" customHeight="1" x14ac:dyDescent="0.25">
      <c r="A85" s="88"/>
      <c r="B85" s="18" t="s">
        <v>50</v>
      </c>
      <c r="C85" s="38">
        <v>27</v>
      </c>
      <c r="D85" s="62"/>
      <c r="E85" s="43" t="s">
        <v>27</v>
      </c>
      <c r="F85" s="38">
        <v>27</v>
      </c>
      <c r="G85" s="40"/>
      <c r="H85" s="35"/>
      <c r="I85" s="39"/>
      <c r="J85" s="35"/>
      <c r="K85" s="110"/>
    </row>
    <row r="86" spans="1:11" ht="78" customHeight="1" x14ac:dyDescent="0.25">
      <c r="A86" s="88"/>
      <c r="B86" s="18" t="s">
        <v>35</v>
      </c>
      <c r="C86" s="38"/>
      <c r="D86" s="62"/>
      <c r="E86" s="43"/>
      <c r="F86" s="34"/>
      <c r="G86" s="40"/>
      <c r="H86" s="62">
        <v>52.6</v>
      </c>
      <c r="I86" s="39"/>
      <c r="J86" s="35"/>
      <c r="K86" s="110"/>
    </row>
    <row r="87" spans="1:11" ht="35.25" customHeight="1" x14ac:dyDescent="0.25">
      <c r="A87" s="88"/>
      <c r="B87" s="18" t="s">
        <v>34</v>
      </c>
      <c r="C87" s="38"/>
      <c r="D87" s="62"/>
      <c r="E87" s="43"/>
      <c r="F87" s="34"/>
      <c r="G87" s="40"/>
      <c r="H87" s="62">
        <v>8.6999999999999993</v>
      </c>
      <c r="I87" s="39"/>
      <c r="J87" s="63">
        <v>28.5</v>
      </c>
      <c r="K87" s="110"/>
    </row>
    <row r="88" spans="1:11" ht="30" customHeight="1" x14ac:dyDescent="0.25">
      <c r="A88" s="88"/>
      <c r="B88" s="18" t="s">
        <v>31</v>
      </c>
      <c r="C88" s="38"/>
      <c r="D88" s="62"/>
      <c r="E88" s="43"/>
      <c r="F88" s="34"/>
      <c r="G88" s="40"/>
      <c r="H88" s="62">
        <v>0</v>
      </c>
      <c r="I88" s="39"/>
      <c r="J88" s="63">
        <v>1.7</v>
      </c>
      <c r="K88" s="110"/>
    </row>
    <row r="89" spans="1:11" ht="78" customHeight="1" x14ac:dyDescent="0.25">
      <c r="A89" s="88"/>
      <c r="B89" s="18" t="s">
        <v>49</v>
      </c>
      <c r="C89" s="38"/>
      <c r="D89" s="62"/>
      <c r="E89" s="43"/>
      <c r="F89" s="34"/>
      <c r="G89" s="40"/>
      <c r="H89" s="62">
        <v>30.9</v>
      </c>
      <c r="I89" s="39"/>
      <c r="J89" s="35"/>
      <c r="K89" s="110"/>
    </row>
    <row r="90" spans="1:11" ht="21.75" customHeight="1" x14ac:dyDescent="0.25">
      <c r="A90" s="89"/>
      <c r="B90" s="44" t="s">
        <v>69</v>
      </c>
      <c r="C90" s="19">
        <f>SUM(C81:C85)</f>
        <v>90.4</v>
      </c>
      <c r="D90" s="21">
        <f>SUM(D80:D85)</f>
        <v>30.28</v>
      </c>
      <c r="E90" s="47"/>
      <c r="F90" s="19">
        <f>SUM(C90:E90)</f>
        <v>120.68</v>
      </c>
      <c r="G90" s="46"/>
      <c r="H90" s="21">
        <f>SUM(H86:H89)</f>
        <v>92.199999999999989</v>
      </c>
      <c r="I90" s="45"/>
      <c r="J90" s="21">
        <f>SUM(J87:J89)</f>
        <v>30.2</v>
      </c>
      <c r="K90" s="110"/>
    </row>
    <row r="91" spans="1:11" ht="28.5" customHeight="1" x14ac:dyDescent="0.25">
      <c r="A91" s="87" t="s">
        <v>74</v>
      </c>
      <c r="B91" s="54" t="s">
        <v>16</v>
      </c>
      <c r="C91" s="49"/>
      <c r="D91" s="64">
        <v>27.9</v>
      </c>
      <c r="E91" s="67" t="s">
        <v>27</v>
      </c>
      <c r="F91" s="56">
        <v>27.9</v>
      </c>
      <c r="G91" s="52"/>
      <c r="H91" s="50"/>
      <c r="I91" s="53"/>
      <c r="J91" s="50"/>
      <c r="K91" s="110"/>
    </row>
    <row r="92" spans="1:11" ht="30.75" customHeight="1" x14ac:dyDescent="0.25">
      <c r="A92" s="88"/>
      <c r="B92" s="54" t="s">
        <v>77</v>
      </c>
      <c r="C92" s="56">
        <v>56.4</v>
      </c>
      <c r="D92" s="50"/>
      <c r="E92" s="51"/>
      <c r="F92" s="56">
        <v>56.4</v>
      </c>
      <c r="G92" s="52"/>
      <c r="H92" s="50"/>
      <c r="I92" s="53"/>
      <c r="J92" s="50"/>
      <c r="K92" s="110"/>
    </row>
    <row r="93" spans="1:11" ht="28.5" customHeight="1" x14ac:dyDescent="0.25">
      <c r="A93" s="88"/>
      <c r="B93" s="54" t="s">
        <v>71</v>
      </c>
      <c r="C93" s="49"/>
      <c r="D93" s="64">
        <v>8.4</v>
      </c>
      <c r="E93" s="67" t="s">
        <v>75</v>
      </c>
      <c r="F93" s="56">
        <v>8.4</v>
      </c>
      <c r="G93" s="52"/>
      <c r="H93" s="50"/>
      <c r="I93" s="53"/>
      <c r="J93" s="50"/>
      <c r="K93" s="110"/>
    </row>
    <row r="94" spans="1:11" ht="21.75" customHeight="1" x14ac:dyDescent="0.25">
      <c r="A94" s="88"/>
      <c r="B94" s="54" t="s">
        <v>50</v>
      </c>
      <c r="C94" s="56">
        <v>3.8</v>
      </c>
      <c r="D94" s="64"/>
      <c r="E94" s="67" t="s">
        <v>27</v>
      </c>
      <c r="F94" s="56">
        <v>3.8</v>
      </c>
      <c r="G94" s="52"/>
      <c r="H94" s="50"/>
      <c r="I94" s="53"/>
      <c r="J94" s="50"/>
      <c r="K94" s="110"/>
    </row>
    <row r="95" spans="1:11" ht="76.5" customHeight="1" x14ac:dyDescent="0.25">
      <c r="A95" s="88"/>
      <c r="B95" s="54" t="s">
        <v>35</v>
      </c>
      <c r="C95" s="49"/>
      <c r="D95" s="50"/>
      <c r="E95" s="51"/>
      <c r="F95" s="49"/>
      <c r="G95" s="52"/>
      <c r="H95" s="64">
        <v>28.4</v>
      </c>
      <c r="I95" s="53"/>
      <c r="J95" s="64">
        <v>8.4</v>
      </c>
      <c r="K95" s="110"/>
    </row>
    <row r="96" spans="1:11" ht="29.25" customHeight="1" x14ac:dyDescent="0.25">
      <c r="A96" s="88"/>
      <c r="B96" s="54" t="s">
        <v>34</v>
      </c>
      <c r="C96" s="49"/>
      <c r="D96" s="50"/>
      <c r="E96" s="51"/>
      <c r="F96" s="49"/>
      <c r="G96" s="52"/>
      <c r="H96" s="64">
        <v>33.200000000000003</v>
      </c>
      <c r="I96" s="53"/>
      <c r="J96" s="64">
        <v>23.6</v>
      </c>
      <c r="K96" s="110"/>
    </row>
    <row r="97" spans="1:11" ht="30" customHeight="1" x14ac:dyDescent="0.25">
      <c r="A97" s="88"/>
      <c r="B97" s="54" t="s">
        <v>31</v>
      </c>
      <c r="C97" s="49"/>
      <c r="D97" s="50"/>
      <c r="E97" s="51"/>
      <c r="F97" s="49"/>
      <c r="G97" s="52"/>
      <c r="H97" s="64">
        <v>0</v>
      </c>
      <c r="I97" s="53"/>
      <c r="J97" s="50"/>
      <c r="K97" s="110"/>
    </row>
    <row r="98" spans="1:11" ht="63" customHeight="1" x14ac:dyDescent="0.25">
      <c r="A98" s="88"/>
      <c r="B98" s="54" t="s">
        <v>72</v>
      </c>
      <c r="C98" s="49"/>
      <c r="D98" s="50"/>
      <c r="E98" s="51"/>
      <c r="F98" s="49"/>
      <c r="G98" s="52"/>
      <c r="H98" s="64">
        <v>16.899999999999999</v>
      </c>
      <c r="I98" s="53"/>
      <c r="J98" s="64">
        <v>4.3</v>
      </c>
      <c r="K98" s="110"/>
    </row>
    <row r="99" spans="1:11" ht="37.5" customHeight="1" x14ac:dyDescent="0.25">
      <c r="A99" s="89"/>
      <c r="B99" s="44" t="s">
        <v>73</v>
      </c>
      <c r="C99" s="19">
        <f>SUM(C91:C98)</f>
        <v>60.199999999999996</v>
      </c>
      <c r="D99" s="19">
        <f>SUM(D91:D98)</f>
        <v>36.299999999999997</v>
      </c>
      <c r="E99" s="65"/>
      <c r="F99" s="19">
        <f>SUM(F91:F98)</f>
        <v>96.5</v>
      </c>
      <c r="G99" s="46"/>
      <c r="H99" s="21">
        <f>SUM(H95:H98)</f>
        <v>78.5</v>
      </c>
      <c r="I99" s="45"/>
      <c r="J99" s="21">
        <f>SUM(J95:J98)</f>
        <v>36.299999999999997</v>
      </c>
      <c r="K99" s="110"/>
    </row>
    <row r="100" spans="1:11" ht="37.5" customHeight="1" x14ac:dyDescent="0.25">
      <c r="A100" s="87" t="s">
        <v>87</v>
      </c>
      <c r="B100" s="54" t="s">
        <v>16</v>
      </c>
      <c r="C100" s="49"/>
      <c r="D100" s="56">
        <v>35.799999999999997</v>
      </c>
      <c r="E100" s="69" t="s">
        <v>27</v>
      </c>
      <c r="F100" s="56">
        <v>35.9</v>
      </c>
      <c r="G100" s="52"/>
      <c r="H100" s="50"/>
      <c r="I100" s="53"/>
      <c r="J100" s="50"/>
      <c r="K100" s="110"/>
    </row>
    <row r="101" spans="1:11" ht="37.5" customHeight="1" x14ac:dyDescent="0.25">
      <c r="A101" s="88"/>
      <c r="B101" s="54" t="s">
        <v>77</v>
      </c>
      <c r="C101" s="56">
        <v>71.400000000000006</v>
      </c>
      <c r="D101" s="49"/>
      <c r="E101" s="68"/>
      <c r="F101" s="56">
        <v>71.400000000000006</v>
      </c>
      <c r="G101" s="52"/>
      <c r="H101" s="50"/>
      <c r="I101" s="53"/>
      <c r="J101" s="50"/>
      <c r="K101" s="110"/>
    </row>
    <row r="102" spans="1:11" ht="37.5" customHeight="1" x14ac:dyDescent="0.25">
      <c r="A102" s="88"/>
      <c r="B102" s="54" t="s">
        <v>50</v>
      </c>
      <c r="C102" s="56">
        <v>3.5</v>
      </c>
      <c r="D102" s="49"/>
      <c r="E102" s="69" t="s">
        <v>27</v>
      </c>
      <c r="F102" s="56">
        <v>3.5</v>
      </c>
      <c r="G102" s="52"/>
      <c r="H102" s="50"/>
      <c r="I102" s="53"/>
      <c r="J102" s="50"/>
      <c r="K102" s="110"/>
    </row>
    <row r="103" spans="1:11" ht="59.25" customHeight="1" x14ac:dyDescent="0.25">
      <c r="A103" s="88"/>
      <c r="B103" s="54" t="s">
        <v>78</v>
      </c>
      <c r="C103" s="49"/>
      <c r="D103" s="56">
        <v>0.4</v>
      </c>
      <c r="E103" s="69" t="s">
        <v>84</v>
      </c>
      <c r="F103" s="56">
        <v>0.4</v>
      </c>
      <c r="G103" s="52"/>
      <c r="H103" s="50"/>
      <c r="I103" s="53"/>
      <c r="J103" s="50"/>
      <c r="K103" s="110"/>
    </row>
    <row r="104" spans="1:11" ht="59.25" customHeight="1" x14ac:dyDescent="0.25">
      <c r="A104" s="88"/>
      <c r="B104" s="54" t="s">
        <v>79</v>
      </c>
      <c r="C104" s="49"/>
      <c r="D104" s="56">
        <v>0.08</v>
      </c>
      <c r="E104" s="69" t="s">
        <v>27</v>
      </c>
      <c r="F104" s="56">
        <v>0.1</v>
      </c>
      <c r="G104" s="52"/>
      <c r="H104" s="50"/>
      <c r="I104" s="53"/>
      <c r="J104" s="50"/>
      <c r="K104" s="110"/>
    </row>
    <row r="105" spans="1:11" ht="59.25" customHeight="1" x14ac:dyDescent="0.25">
      <c r="A105" s="88"/>
      <c r="B105" s="54" t="s">
        <v>80</v>
      </c>
      <c r="C105" s="49"/>
      <c r="D105" s="56">
        <v>0.6</v>
      </c>
      <c r="E105" s="69" t="s">
        <v>84</v>
      </c>
      <c r="F105" s="56">
        <v>0.6</v>
      </c>
      <c r="G105" s="52"/>
      <c r="H105" s="50"/>
      <c r="I105" s="53"/>
      <c r="J105" s="50"/>
      <c r="K105" s="110"/>
    </row>
    <row r="106" spans="1:11" ht="59.25" customHeight="1" x14ac:dyDescent="0.25">
      <c r="A106" s="88"/>
      <c r="B106" s="54" t="s">
        <v>82</v>
      </c>
      <c r="C106" s="56">
        <v>2.6</v>
      </c>
      <c r="D106" s="56"/>
      <c r="E106" s="68"/>
      <c r="F106" s="56">
        <v>2.6</v>
      </c>
      <c r="G106" s="52"/>
      <c r="H106" s="50"/>
      <c r="I106" s="53"/>
      <c r="J106" s="50"/>
      <c r="K106" s="110"/>
    </row>
    <row r="107" spans="1:11" ht="46.5" customHeight="1" x14ac:dyDescent="0.25">
      <c r="A107" s="88"/>
      <c r="B107" s="54" t="s">
        <v>81</v>
      </c>
      <c r="C107" s="56"/>
      <c r="D107" s="56">
        <v>1.8</v>
      </c>
      <c r="E107" s="69" t="s">
        <v>27</v>
      </c>
      <c r="F107" s="56">
        <v>1.8</v>
      </c>
      <c r="G107" s="70"/>
      <c r="H107" s="71"/>
      <c r="I107" s="72"/>
      <c r="J107" s="71"/>
      <c r="K107" s="110"/>
    </row>
    <row r="108" spans="1:11" ht="30" customHeight="1" x14ac:dyDescent="0.25">
      <c r="A108" s="88"/>
      <c r="B108" s="54" t="s">
        <v>86</v>
      </c>
      <c r="C108" s="56"/>
      <c r="D108" s="56"/>
      <c r="E108" s="69"/>
      <c r="F108" s="56"/>
      <c r="G108" s="70"/>
      <c r="H108" s="71">
        <v>0.3</v>
      </c>
      <c r="I108" s="72"/>
      <c r="J108" s="71">
        <v>1</v>
      </c>
      <c r="K108" s="110"/>
    </row>
    <row r="109" spans="1:11" ht="30" customHeight="1" x14ac:dyDescent="0.25">
      <c r="A109" s="88"/>
      <c r="B109" s="54" t="s">
        <v>34</v>
      </c>
      <c r="C109" s="56"/>
      <c r="D109" s="56"/>
      <c r="E109" s="69"/>
      <c r="F109" s="56"/>
      <c r="G109" s="70"/>
      <c r="H109" s="71">
        <v>67.400000000000006</v>
      </c>
      <c r="I109" s="72"/>
      <c r="J109" s="71">
        <v>36</v>
      </c>
      <c r="K109" s="110"/>
    </row>
    <row r="110" spans="1:11" ht="30" customHeight="1" x14ac:dyDescent="0.25">
      <c r="A110" s="88"/>
      <c r="B110" s="54" t="s">
        <v>85</v>
      </c>
      <c r="C110" s="56"/>
      <c r="D110" s="56"/>
      <c r="E110" s="69"/>
      <c r="F110" s="56"/>
      <c r="G110" s="70"/>
      <c r="H110" s="71">
        <v>1.9</v>
      </c>
      <c r="I110" s="72"/>
      <c r="J110" s="71">
        <v>1.1000000000000001</v>
      </c>
      <c r="K110" s="110"/>
    </row>
    <row r="111" spans="1:11" ht="33" customHeight="1" x14ac:dyDescent="0.25">
      <c r="A111" s="89"/>
      <c r="B111" s="44" t="s">
        <v>83</v>
      </c>
      <c r="C111" s="19">
        <f>SUM(C100:C107)</f>
        <v>77.5</v>
      </c>
      <c r="D111" s="19">
        <f>SUM(D100:D107)</f>
        <v>38.679999999999993</v>
      </c>
      <c r="E111" s="73"/>
      <c r="F111" s="19">
        <f>SUM(F100:F110)</f>
        <v>116.3</v>
      </c>
      <c r="G111" s="74"/>
      <c r="H111" s="21">
        <f>SUM(H108:H110)</f>
        <v>69.600000000000009</v>
      </c>
      <c r="I111" s="75"/>
      <c r="J111" s="21">
        <f>SUM(J108:J110)</f>
        <v>38.1</v>
      </c>
      <c r="K111" s="110"/>
    </row>
    <row r="112" spans="1:11" ht="33" customHeight="1" x14ac:dyDescent="0.25">
      <c r="A112" s="87" t="s">
        <v>89</v>
      </c>
      <c r="B112" s="54" t="s">
        <v>16</v>
      </c>
      <c r="C112" s="56"/>
      <c r="D112" s="56">
        <v>58</v>
      </c>
      <c r="E112" s="69" t="s">
        <v>27</v>
      </c>
      <c r="F112" s="56">
        <v>58</v>
      </c>
      <c r="G112" s="70"/>
      <c r="H112" s="80"/>
      <c r="I112" s="72"/>
      <c r="J112" s="80"/>
      <c r="K112" s="110"/>
    </row>
    <row r="113" spans="1:11" ht="33" customHeight="1" x14ac:dyDescent="0.25">
      <c r="A113" s="88"/>
      <c r="B113" s="54" t="s">
        <v>77</v>
      </c>
      <c r="C113" s="56">
        <v>74.8</v>
      </c>
      <c r="D113" s="56"/>
      <c r="E113" s="69"/>
      <c r="F113" s="56">
        <v>74.8</v>
      </c>
      <c r="G113" s="70"/>
      <c r="H113" s="80"/>
      <c r="I113" s="72"/>
      <c r="J113" s="80"/>
      <c r="K113" s="110"/>
    </row>
    <row r="114" spans="1:11" ht="33" customHeight="1" x14ac:dyDescent="0.25">
      <c r="A114" s="88"/>
      <c r="B114" s="54" t="s">
        <v>50</v>
      </c>
      <c r="C114" s="56">
        <v>16.899999999999999</v>
      </c>
      <c r="D114" s="56"/>
      <c r="E114" s="69" t="s">
        <v>27</v>
      </c>
      <c r="F114" s="56">
        <v>16.899999999999999</v>
      </c>
      <c r="G114" s="70"/>
      <c r="H114" s="80"/>
      <c r="I114" s="72"/>
      <c r="J114" s="80"/>
      <c r="K114" s="110"/>
    </row>
    <row r="115" spans="1:11" ht="51.75" customHeight="1" x14ac:dyDescent="0.25">
      <c r="A115" s="88"/>
      <c r="B115" s="54" t="s">
        <v>93</v>
      </c>
      <c r="C115" s="56"/>
      <c r="D115" s="56">
        <v>6.5</v>
      </c>
      <c r="E115" s="69" t="s">
        <v>92</v>
      </c>
      <c r="F115" s="56">
        <v>6.5</v>
      </c>
      <c r="G115" s="70"/>
      <c r="H115" s="80"/>
      <c r="I115" s="72"/>
      <c r="J115" s="80"/>
      <c r="K115" s="110"/>
    </row>
    <row r="116" spans="1:11" ht="75" customHeight="1" x14ac:dyDescent="0.25">
      <c r="A116" s="88"/>
      <c r="B116" s="54" t="s">
        <v>90</v>
      </c>
      <c r="C116" s="56"/>
      <c r="D116" s="56"/>
      <c r="E116" s="69"/>
      <c r="F116" s="56"/>
      <c r="G116" s="70"/>
      <c r="H116" s="80">
        <v>24.8</v>
      </c>
      <c r="I116" s="72"/>
      <c r="J116" s="80">
        <v>6.5</v>
      </c>
      <c r="K116" s="110"/>
    </row>
    <row r="117" spans="1:11" ht="33" customHeight="1" x14ac:dyDescent="0.25">
      <c r="A117" s="88"/>
      <c r="B117" s="54" t="s">
        <v>34</v>
      </c>
      <c r="C117" s="56"/>
      <c r="D117" s="56"/>
      <c r="E117" s="69"/>
      <c r="F117" s="56"/>
      <c r="G117" s="70"/>
      <c r="H117" s="80">
        <v>43.7</v>
      </c>
      <c r="I117" s="72"/>
      <c r="J117" s="80">
        <v>58</v>
      </c>
      <c r="K117" s="110"/>
    </row>
    <row r="118" spans="1:11" ht="33" customHeight="1" x14ac:dyDescent="0.25">
      <c r="A118" s="88"/>
      <c r="B118" s="54" t="s">
        <v>85</v>
      </c>
      <c r="C118" s="56"/>
      <c r="D118" s="56"/>
      <c r="E118" s="69"/>
      <c r="F118" s="56"/>
      <c r="G118" s="70"/>
      <c r="H118" s="80">
        <v>16.5</v>
      </c>
      <c r="I118" s="72"/>
      <c r="J118" s="80"/>
      <c r="K118" s="110"/>
    </row>
    <row r="119" spans="1:11" ht="33" customHeight="1" x14ac:dyDescent="0.25">
      <c r="A119" s="89"/>
      <c r="B119" s="44" t="s">
        <v>91</v>
      </c>
      <c r="C119" s="19">
        <f>SUM(C113:C118)</f>
        <v>91.699999999999989</v>
      </c>
      <c r="D119" s="19">
        <f>SUM(D112:D118)</f>
        <v>64.5</v>
      </c>
      <c r="E119" s="65"/>
      <c r="F119" s="19">
        <f>SUM(F112:F118)</f>
        <v>156.20000000000002</v>
      </c>
      <c r="G119" s="21"/>
      <c r="H119" s="19">
        <f>SUM(H116:H118)</f>
        <v>85</v>
      </c>
      <c r="I119" s="81"/>
      <c r="J119" s="19">
        <f>SUM(J116:J118)</f>
        <v>64.5</v>
      </c>
      <c r="K119" s="110"/>
    </row>
    <row r="120" spans="1:11" ht="33" customHeight="1" x14ac:dyDescent="0.25">
      <c r="A120" s="84" t="s">
        <v>97</v>
      </c>
      <c r="B120" s="54" t="s">
        <v>16</v>
      </c>
      <c r="C120" s="49"/>
      <c r="D120" s="56">
        <v>64.599999999999994</v>
      </c>
      <c r="E120" s="69" t="s">
        <v>27</v>
      </c>
      <c r="F120" s="56">
        <v>64.599999999999994</v>
      </c>
      <c r="G120" s="50"/>
      <c r="H120" s="49"/>
      <c r="I120" s="82"/>
      <c r="J120" s="49"/>
      <c r="K120" s="110"/>
    </row>
    <row r="121" spans="1:11" ht="33" customHeight="1" x14ac:dyDescent="0.25">
      <c r="A121" s="85"/>
      <c r="B121" s="54" t="s">
        <v>77</v>
      </c>
      <c r="C121" s="56">
        <v>57</v>
      </c>
      <c r="D121" s="49"/>
      <c r="E121" s="69"/>
      <c r="F121" s="56">
        <v>57</v>
      </c>
      <c r="G121" s="50"/>
      <c r="H121" s="49"/>
      <c r="I121" s="82"/>
      <c r="J121" s="49"/>
      <c r="K121" s="110"/>
    </row>
    <row r="122" spans="1:11" ht="33" customHeight="1" x14ac:dyDescent="0.25">
      <c r="A122" s="85"/>
      <c r="B122" s="54" t="s">
        <v>50</v>
      </c>
      <c r="C122" s="56">
        <v>8.8000000000000007</v>
      </c>
      <c r="D122" s="49"/>
      <c r="E122" s="69" t="s">
        <v>27</v>
      </c>
      <c r="F122" s="56">
        <v>8.8000000000000007</v>
      </c>
      <c r="G122" s="50"/>
      <c r="H122" s="49"/>
      <c r="I122" s="82"/>
      <c r="J122" s="49"/>
      <c r="K122" s="110"/>
    </row>
    <row r="123" spans="1:11" ht="33" customHeight="1" x14ac:dyDescent="0.25">
      <c r="A123" s="85"/>
      <c r="B123" s="54" t="s">
        <v>94</v>
      </c>
      <c r="C123" s="56">
        <v>37.799999999999997</v>
      </c>
      <c r="D123" s="49"/>
      <c r="E123" s="69"/>
      <c r="F123" s="56">
        <v>37.799999999999997</v>
      </c>
      <c r="G123" s="50"/>
      <c r="H123" s="49"/>
      <c r="I123" s="82"/>
      <c r="J123" s="49"/>
      <c r="K123" s="110"/>
    </row>
    <row r="124" spans="1:11" ht="33" customHeight="1" x14ac:dyDescent="0.25">
      <c r="A124" s="85"/>
      <c r="B124" s="54" t="s">
        <v>43</v>
      </c>
      <c r="C124" s="49"/>
      <c r="D124" s="56">
        <v>96.7</v>
      </c>
      <c r="E124" s="69" t="s">
        <v>27</v>
      </c>
      <c r="F124" s="56">
        <v>96.7</v>
      </c>
      <c r="G124" s="50"/>
      <c r="H124" s="49"/>
      <c r="I124" s="82"/>
      <c r="J124" s="49"/>
      <c r="K124" s="110"/>
    </row>
    <row r="125" spans="1:11" ht="62.25" customHeight="1" x14ac:dyDescent="0.25">
      <c r="A125" s="85"/>
      <c r="B125" s="54" t="s">
        <v>90</v>
      </c>
      <c r="C125" s="49"/>
      <c r="D125" s="56"/>
      <c r="E125" s="68"/>
      <c r="F125" s="49"/>
      <c r="G125" s="50"/>
      <c r="H125" s="56">
        <v>30.8</v>
      </c>
      <c r="I125" s="82"/>
      <c r="J125" s="56">
        <v>3.5</v>
      </c>
      <c r="K125" s="110"/>
    </row>
    <row r="126" spans="1:11" ht="33" customHeight="1" x14ac:dyDescent="0.25">
      <c r="A126" s="85"/>
      <c r="B126" s="54" t="s">
        <v>34</v>
      </c>
      <c r="C126" s="49"/>
      <c r="D126" s="56"/>
      <c r="E126" s="68"/>
      <c r="F126" s="49"/>
      <c r="G126" s="50"/>
      <c r="H126" s="56">
        <v>31.3</v>
      </c>
      <c r="I126" s="82"/>
      <c r="J126" s="56">
        <v>152</v>
      </c>
      <c r="K126" s="110"/>
    </row>
    <row r="127" spans="1:11" ht="33" customHeight="1" x14ac:dyDescent="0.25">
      <c r="A127" s="85"/>
      <c r="B127" s="54" t="s">
        <v>85</v>
      </c>
      <c r="C127" s="49"/>
      <c r="D127" s="56"/>
      <c r="E127" s="68"/>
      <c r="F127" s="49"/>
      <c r="G127" s="50"/>
      <c r="H127" s="56">
        <v>50.4</v>
      </c>
      <c r="I127" s="82"/>
      <c r="J127" s="56">
        <v>5.8</v>
      </c>
      <c r="K127" s="110"/>
    </row>
    <row r="128" spans="1:11" ht="33" customHeight="1" x14ac:dyDescent="0.25">
      <c r="A128" s="86"/>
      <c r="B128" s="44" t="s">
        <v>95</v>
      </c>
      <c r="C128" s="19">
        <f>SUM(C121:C127)</f>
        <v>103.6</v>
      </c>
      <c r="D128" s="19">
        <f>SUM(D120:D127)</f>
        <v>161.30000000000001</v>
      </c>
      <c r="E128" s="65"/>
      <c r="F128" s="19">
        <f>SUM(F120:F127)</f>
        <v>264.89999999999998</v>
      </c>
      <c r="G128" s="21"/>
      <c r="H128" s="19">
        <f>SUM(H125:H127)</f>
        <v>112.5</v>
      </c>
      <c r="I128" s="81"/>
      <c r="J128" s="19">
        <f>SUM(J125:J127)</f>
        <v>161.30000000000001</v>
      </c>
      <c r="K128" s="110"/>
    </row>
    <row r="129" spans="1:11" ht="33" customHeight="1" x14ac:dyDescent="0.25">
      <c r="A129" s="16"/>
      <c r="B129" s="5" t="s">
        <v>96</v>
      </c>
      <c r="C129" s="19">
        <f>SUM(C128+C119+C111+C99+C90+C79+C71+C59+C50+C34+C25+C11)</f>
        <v>1210.5</v>
      </c>
      <c r="D129" s="19">
        <f>SUM(D25+D34+D50+D59+D71+D79+D90+D99+D111+D119+D128)</f>
        <v>1015.26</v>
      </c>
      <c r="E129" s="19">
        <f t="shared" ref="E129:I129" si="1">E11+E25+E34+E50</f>
        <v>0</v>
      </c>
      <c r="F129" s="19">
        <f>SUM(F11+F25+F34+F50+F59+F71+F79+F90+F99+F111+F119+F128)</f>
        <v>2225.98</v>
      </c>
      <c r="G129" s="19">
        <f t="shared" si="1"/>
        <v>0</v>
      </c>
      <c r="H129" s="19">
        <f>SUM(H11+H25+H34+H50+H59+H71+H79+H90+H99+H111+H119+H128)</f>
        <v>1265.0999999999999</v>
      </c>
      <c r="I129" s="19">
        <f t="shared" si="1"/>
        <v>0</v>
      </c>
      <c r="J129" s="19">
        <f>SUM(J25+J34+J50+J59+J71+J79+J90+J99+J111+J119+J128)</f>
        <v>1009.1700000000001</v>
      </c>
      <c r="K129" s="111"/>
    </row>
    <row r="130" spans="1:11" ht="15" customHeight="1" x14ac:dyDescent="0.25">
      <c r="C130" s="83"/>
      <c r="K130" s="48"/>
    </row>
    <row r="131" spans="1:11" ht="15" customHeight="1" x14ac:dyDescent="0.25"/>
    <row r="132" spans="1:11" ht="15" customHeight="1" x14ac:dyDescent="0.25">
      <c r="B132" s="8"/>
      <c r="C132" s="8"/>
      <c r="D132" s="8"/>
      <c r="E132" s="8"/>
    </row>
    <row r="133" spans="1:11" ht="15" customHeight="1" x14ac:dyDescent="0.25">
      <c r="B133" s="2"/>
      <c r="C133" s="2"/>
      <c r="D133" s="2"/>
      <c r="E133" s="2"/>
    </row>
    <row r="134" spans="1:11" ht="15" customHeight="1" x14ac:dyDescent="0.25">
      <c r="B134" s="7"/>
      <c r="C134" s="2"/>
      <c r="D134" s="2"/>
      <c r="E134" s="2"/>
    </row>
    <row r="135" spans="1:11" ht="15" customHeight="1" x14ac:dyDescent="0.25">
      <c r="B135" s="7"/>
      <c r="C135" s="2"/>
      <c r="D135" s="2"/>
      <c r="E135" s="2"/>
    </row>
    <row r="136" spans="1:11" ht="15" customHeight="1" x14ac:dyDescent="0.25">
      <c r="B136" s="7"/>
      <c r="C136" s="2"/>
      <c r="D136" s="2"/>
      <c r="E136" s="2"/>
    </row>
    <row r="137" spans="1:11" ht="15" customHeight="1" x14ac:dyDescent="0.25"/>
    <row r="138" spans="1:11" ht="15" customHeight="1" x14ac:dyDescent="0.25"/>
    <row r="139" spans="1:11" ht="15" customHeight="1" x14ac:dyDescent="0.25"/>
    <row r="140" spans="1:11" ht="15" customHeight="1" x14ac:dyDescent="0.25"/>
    <row r="141" spans="1:11" ht="15" customHeight="1" x14ac:dyDescent="0.25"/>
    <row r="142" spans="1:11" ht="15" customHeight="1" x14ac:dyDescent="0.25"/>
    <row r="143" spans="1:11" ht="15" customHeight="1" x14ac:dyDescent="0.25"/>
    <row r="144" spans="1:11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35.25" customHeight="1" x14ac:dyDescent="0.25"/>
    <row r="462" ht="36" customHeight="1" x14ac:dyDescent="0.25"/>
    <row r="463" ht="15" customHeight="1" x14ac:dyDescent="0.25"/>
    <row r="464" ht="35.25" customHeight="1" x14ac:dyDescent="0.25"/>
    <row r="465" ht="33.75" customHeight="1" x14ac:dyDescent="0.25"/>
    <row r="466" ht="32.25" customHeight="1" x14ac:dyDescent="0.25"/>
    <row r="467" ht="30" customHeight="1" x14ac:dyDescent="0.25"/>
    <row r="468" ht="42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36.75" customHeight="1" x14ac:dyDescent="0.25"/>
    <row r="822" ht="29.25" customHeight="1" x14ac:dyDescent="0.25"/>
    <row r="823" ht="29.2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</sheetData>
  <mergeCells count="31">
    <mergeCell ref="K9:K129"/>
    <mergeCell ref="C2:J2"/>
    <mergeCell ref="B3:K3"/>
    <mergeCell ref="B4:K4"/>
    <mergeCell ref="K7:K8"/>
    <mergeCell ref="A7:A8"/>
    <mergeCell ref="C7:E7"/>
    <mergeCell ref="F7:F8"/>
    <mergeCell ref="G7:J7"/>
    <mergeCell ref="B7:B8"/>
    <mergeCell ref="A9:A11"/>
    <mergeCell ref="A12:A25"/>
    <mergeCell ref="G26:G27"/>
    <mergeCell ref="F26:F27"/>
    <mergeCell ref="B26:B27"/>
    <mergeCell ref="C26:C27"/>
    <mergeCell ref="D26:D27"/>
    <mergeCell ref="J26:J27"/>
    <mergeCell ref="A26:A34"/>
    <mergeCell ref="E26:E27"/>
    <mergeCell ref="A91:A99"/>
    <mergeCell ref="A51:A59"/>
    <mergeCell ref="A60:A71"/>
    <mergeCell ref="A80:A90"/>
    <mergeCell ref="A72:A79"/>
    <mergeCell ref="A35:A50"/>
    <mergeCell ref="A120:A128"/>
    <mergeCell ref="A112:A119"/>
    <mergeCell ref="A100:A111"/>
    <mergeCell ref="H26:H27"/>
    <mergeCell ref="I26:I2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2019-01-10T06:23:48Z</dcterms:modified>
</cp:coreProperties>
</file>