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липень\"/>
    </mc:Choice>
  </mc:AlternateContent>
  <bookViews>
    <workbookView xWindow="0" yWindow="0" windowWidth="20490" windowHeight="6480"/>
  </bookViews>
  <sheets>
    <sheet name="січень -червень    " sheetId="18" r:id="rId1"/>
    <sheet name="Лист1" sheetId="19" r:id="rId2"/>
  </sheets>
  <definedNames>
    <definedName name="_xlnm.Print_Area" localSheetId="0">'січень -червень    '!$A$1:$L$52</definedName>
  </definedNames>
  <calcPr calcId="162913"/>
</workbook>
</file>

<file path=xl/calcChain.xml><?xml version="1.0" encoding="utf-8"?>
<calcChain xmlns="http://schemas.openxmlformats.org/spreadsheetml/2006/main">
  <c r="K48" i="18" l="1"/>
  <c r="F42" i="18"/>
  <c r="F37" i="18"/>
  <c r="F31" i="18"/>
  <c r="F22" i="18"/>
  <c r="F20" i="18"/>
  <c r="F13" i="18"/>
  <c r="C47" i="18" l="1"/>
  <c r="D47" i="18" l="1"/>
  <c r="D48" i="18" s="1"/>
  <c r="J47" i="18" l="1"/>
  <c r="H47" i="18"/>
  <c r="F47" i="18"/>
  <c r="C48" i="18"/>
  <c r="H48" i="18" l="1"/>
  <c r="F48" i="18"/>
  <c r="J48" i="18"/>
</calcChain>
</file>

<file path=xl/sharedStrings.xml><?xml version="1.0" encoding="utf-8"?>
<sst xmlns="http://schemas.openxmlformats.org/spreadsheetml/2006/main" count="77" uniqueCount="59">
  <si>
    <t>ІНФОРМАЦІЯ</t>
  </si>
  <si>
    <t>про надходження і використання благодійних пожертв від фізичних та юридичних осіб</t>
  </si>
  <si>
    <t>Період</t>
  </si>
  <si>
    <t>Найменування юридичної особи (або позначення фізичної особи)</t>
  </si>
  <si>
    <t>Всього отримано благодій- них пожертв, тис. грн.</t>
  </si>
  <si>
    <t>Залишок невикористаних грошових коштів, товарів та послуг на кінець звітного періоду, тис. грн.</t>
  </si>
  <si>
    <t>В грошовій формі, тис. грн.</t>
  </si>
  <si>
    <t>Перелік товарів і послуг в натуральній формі</t>
  </si>
  <si>
    <t>Напрямки використання у грошовій формі (стаття витрат)</t>
  </si>
  <si>
    <t>Сума, тис. грн.</t>
  </si>
  <si>
    <t>Перелік використаних товарів та послуг у натуральній формі</t>
  </si>
  <si>
    <t>х</t>
  </si>
  <si>
    <t>Благодійні пожертви, що були отримані закладом охорони здоров'я від фізичних та юридичних осіб</t>
  </si>
  <si>
    <t xml:space="preserve"> В натуральній формі (товари і послуги), тис. грн.</t>
  </si>
  <si>
    <t>Використання закладом охорони здоров'я благодійних пожертв, отриманих у грошовій та натуральній (товари і послуги) формі</t>
  </si>
  <si>
    <t>Січень</t>
  </si>
  <si>
    <t>ГО "Лікарняна каса МЕДІФ</t>
  </si>
  <si>
    <t>Фонд сприяння розвитку сиситеми охорони здоров'я</t>
  </si>
  <si>
    <t xml:space="preserve">                                                         найменування закладу охорони здоров'я</t>
  </si>
  <si>
    <t>Додаток 1</t>
  </si>
  <si>
    <t>ПАТ НВЦ "Борщагівський ХВЗ''</t>
  </si>
  <si>
    <t>ГО "Лікарняна каса'' ЛЗ</t>
  </si>
  <si>
    <t>ПрАТ " СК Аха Страхування"</t>
  </si>
  <si>
    <t>ТОВ ''Юрія- Фарм''</t>
  </si>
  <si>
    <t>медикаменти,продукти харчування</t>
  </si>
  <si>
    <t>ТОВ ''Іннофарм -Україна''</t>
  </si>
  <si>
    <t>Фізичні особи (136 пацієнтів)</t>
  </si>
  <si>
    <t>Лютий</t>
  </si>
  <si>
    <t>медикаменти, сухожарова шафа, меблі, інгалятор, ларингоскоп, електрокоогулятор, відсмоктувач, пульсоксиметр, стерилізатор, освітлювач ендоскопічний</t>
  </si>
  <si>
    <t>Фізичні особи (152 пацієнтів)</t>
  </si>
  <si>
    <t>Всього з початку року</t>
  </si>
  <si>
    <t>Березень</t>
  </si>
  <si>
    <t>Фізичні особи ( 163 пацієнтів)</t>
  </si>
  <si>
    <t>ГО''Лікарняна каса'' ЛЗ</t>
  </si>
  <si>
    <t>ТОВ''ІНС Ресерч Україна''</t>
  </si>
  <si>
    <t>ТОВ''Кованс клінікал енд переепрувал сервісез''</t>
  </si>
  <si>
    <t>Товаристово Червого Хреста</t>
  </si>
  <si>
    <t>ПАТ''Київський вітамінний завод''</t>
  </si>
  <si>
    <t xml:space="preserve">медикаменти, вироби медичного призначення, твердий інвентар, м'який інвентар,монітор, компресор, мікроскоп </t>
  </si>
  <si>
    <t>ТОВ''Астразенетика Україна''</t>
  </si>
  <si>
    <t>Голова комісії з припинення ІФ ЦМКЛ                                                                                                                                                    Т. Р. Масляк</t>
  </si>
  <si>
    <t>Квітень</t>
  </si>
  <si>
    <t>Фізичні особи ( 136 пацієнтів)</t>
  </si>
  <si>
    <t>Травень</t>
  </si>
  <si>
    <t>Фізичні особи ( 147 пацієнтів)</t>
  </si>
  <si>
    <t xml:space="preserve">медикаменти, господарські товари,вироби медичного призначення, продукти харчування   </t>
  </si>
  <si>
    <r>
      <t>Івано-Франківська центральна міська клінічна лікарня     за січень-червень 2019</t>
    </r>
    <r>
      <rPr>
        <b/>
        <sz val="14"/>
        <color theme="1"/>
        <rFont val="Times New Roman"/>
        <family val="1"/>
        <charset val="204"/>
      </rPr>
      <t xml:space="preserve"> року</t>
    </r>
  </si>
  <si>
    <t xml:space="preserve">Всього на 01.07.2019 р. </t>
  </si>
  <si>
    <t>Червень</t>
  </si>
  <si>
    <t>медикаменти, господарські товари,вироби медичного призначення</t>
  </si>
  <si>
    <t>Фізичні особи ( 78 пацієнтів)</t>
  </si>
  <si>
    <t>АТ " СК АХА Страхування"</t>
  </si>
  <si>
    <t>медикаменти</t>
  </si>
  <si>
    <t>медикаменти, господарські товари,вироби медичного призначення, меблі, м'який інвентар</t>
  </si>
  <si>
    <t>АТ " СГ ТАС"</t>
  </si>
  <si>
    <t>Фармацевтична фірма ''Дарниця''</t>
  </si>
  <si>
    <t>Княжа Вієнна Іншуранс Груп У</t>
  </si>
  <si>
    <t>ПАТ'' СК Країна''</t>
  </si>
  <si>
    <t>ТОВ ''Юрія-Фарм''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</si>
</sst>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2" fontId="4" fillId="0" borderId="9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1" fillId="0" borderId="28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2" fontId="12" fillId="0" borderId="5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1" fillId="0" borderId="47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4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0" fontId="18" fillId="0" borderId="24" xfId="0" applyFont="1" applyBorder="1" applyAlignment="1">
      <alignment horizontal="left" vertical="center" wrapText="1"/>
    </xf>
    <xf numFmtId="0" fontId="16" fillId="0" borderId="47" xfId="0" applyFont="1" applyBorder="1" applyAlignment="1">
      <alignment horizontal="center" vertical="center" wrapText="1"/>
    </xf>
    <xf numFmtId="2" fontId="16" fillId="0" borderId="47" xfId="0" applyNumberFormat="1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2" fontId="18" fillId="0" borderId="24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2" fontId="15" fillId="0" borderId="9" xfId="0" applyNumberFormat="1" applyFont="1" applyBorder="1" applyAlignment="1">
      <alignment horizontal="center" vertical="center" wrapText="1"/>
    </xf>
    <xf numFmtId="2" fontId="15" fillId="0" borderId="4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2" fontId="15" fillId="0" borderId="25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2" fontId="19" fillId="0" borderId="26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2" fontId="15" fillId="0" borderId="23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2" fontId="17" fillId="0" borderId="23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2" fontId="19" fillId="0" borderId="27" xfId="0" applyNumberFormat="1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2" fontId="18" fillId="0" borderId="4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14" fillId="0" borderId="2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34" zoomScaleNormal="100" workbookViewId="0">
      <selection activeCell="H48" sqref="H48"/>
    </sheetView>
  </sheetViews>
  <sheetFormatPr defaultRowHeight="18.75" x14ac:dyDescent="0.3"/>
  <cols>
    <col min="1" max="1" width="8" customWidth="1"/>
    <col min="2" max="2" width="30" style="27" customWidth="1"/>
    <col min="5" max="5" width="19.19921875" customWidth="1"/>
    <col min="6" max="6" width="8.8984375" customWidth="1"/>
    <col min="7" max="7" width="7.09765625" customWidth="1"/>
    <col min="9" max="9" width="10.8984375" customWidth="1"/>
    <col min="11" max="11" width="13.296875" customWidth="1"/>
  </cols>
  <sheetData>
    <row r="1" spans="1:11" x14ac:dyDescent="0.3">
      <c r="A1" s="1"/>
      <c r="J1" s="92" t="s">
        <v>19</v>
      </c>
      <c r="K1" s="92"/>
    </row>
    <row r="2" spans="1:11" x14ac:dyDescent="0.3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3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x14ac:dyDescent="0.3">
      <c r="A4" s="94" t="s">
        <v>46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x14ac:dyDescent="0.3">
      <c r="A5" s="95" t="s">
        <v>18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4.5" customHeight="1" thickBot="1" x14ac:dyDescent="0.35">
      <c r="A6" s="2"/>
    </row>
    <row r="7" spans="1:11" ht="83.25" customHeight="1" x14ac:dyDescent="0.3">
      <c r="A7" s="83" t="s">
        <v>2</v>
      </c>
      <c r="B7" s="86" t="s">
        <v>3</v>
      </c>
      <c r="C7" s="89" t="s">
        <v>12</v>
      </c>
      <c r="D7" s="89"/>
      <c r="E7" s="89"/>
      <c r="F7" s="89" t="s">
        <v>4</v>
      </c>
      <c r="G7" s="89" t="s">
        <v>14</v>
      </c>
      <c r="H7" s="89"/>
      <c r="I7" s="89"/>
      <c r="J7" s="89"/>
      <c r="K7" s="96" t="s">
        <v>5</v>
      </c>
    </row>
    <row r="8" spans="1:11" ht="69" customHeight="1" x14ac:dyDescent="0.3">
      <c r="A8" s="84"/>
      <c r="B8" s="87"/>
      <c r="C8" s="90" t="s">
        <v>6</v>
      </c>
      <c r="D8" s="90" t="s">
        <v>13</v>
      </c>
      <c r="E8" s="90" t="s">
        <v>7</v>
      </c>
      <c r="F8" s="90"/>
      <c r="G8" s="90" t="s">
        <v>8</v>
      </c>
      <c r="H8" s="90" t="s">
        <v>9</v>
      </c>
      <c r="I8" s="90" t="s">
        <v>10</v>
      </c>
      <c r="J8" s="90" t="s">
        <v>9</v>
      </c>
      <c r="K8" s="97"/>
    </row>
    <row r="9" spans="1:11" x14ac:dyDescent="0.3">
      <c r="A9" s="84"/>
      <c r="B9" s="87"/>
      <c r="C9" s="90"/>
      <c r="D9" s="90"/>
      <c r="E9" s="90"/>
      <c r="F9" s="90"/>
      <c r="G9" s="90"/>
      <c r="H9" s="90"/>
      <c r="I9" s="90"/>
      <c r="J9" s="90"/>
      <c r="K9" s="97"/>
    </row>
    <row r="10" spans="1:11" ht="27" customHeight="1" thickBot="1" x14ac:dyDescent="0.35">
      <c r="A10" s="85"/>
      <c r="B10" s="88"/>
      <c r="C10" s="91"/>
      <c r="D10" s="91"/>
      <c r="E10" s="91"/>
      <c r="F10" s="91"/>
      <c r="G10" s="91"/>
      <c r="H10" s="91"/>
      <c r="I10" s="91"/>
      <c r="J10" s="91"/>
      <c r="K10" s="98"/>
    </row>
    <row r="11" spans="1:11" ht="12" customHeight="1" thickBot="1" x14ac:dyDescent="0.35">
      <c r="A11" s="64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  <c r="J11" s="65">
        <v>10</v>
      </c>
      <c r="K11" s="66">
        <v>11</v>
      </c>
    </row>
    <row r="12" spans="1:11" ht="19.5" thickBot="1" x14ac:dyDescent="0.35">
      <c r="A12" s="13"/>
      <c r="B12" s="28"/>
      <c r="C12" s="14"/>
      <c r="D12" s="15"/>
      <c r="E12" s="16"/>
      <c r="F12" s="16"/>
      <c r="G12" s="16"/>
      <c r="H12" s="16"/>
      <c r="I12" s="16"/>
      <c r="J12" s="16"/>
      <c r="K12" s="17">
        <v>229.4</v>
      </c>
    </row>
    <row r="13" spans="1:11" ht="16.5" customHeight="1" x14ac:dyDescent="0.3">
      <c r="A13" s="103" t="s">
        <v>15</v>
      </c>
      <c r="B13" s="29" t="s">
        <v>20</v>
      </c>
      <c r="C13" s="5">
        <v>33.799999999999997</v>
      </c>
      <c r="D13" s="112"/>
      <c r="E13" s="115" t="s">
        <v>52</v>
      </c>
      <c r="F13" s="107">
        <f>C13+C14+C15+C16+C17+C18+C19+D19</f>
        <v>566.9</v>
      </c>
      <c r="G13" s="41"/>
      <c r="H13" s="118">
        <v>200</v>
      </c>
      <c r="I13" s="121" t="s">
        <v>24</v>
      </c>
      <c r="J13" s="99">
        <v>72.900000000000006</v>
      </c>
      <c r="K13" s="101"/>
    </row>
    <row r="14" spans="1:11" ht="16.5" customHeight="1" x14ac:dyDescent="0.3">
      <c r="A14" s="104"/>
      <c r="B14" s="30" t="s">
        <v>23</v>
      </c>
      <c r="C14" s="6">
        <v>1.5</v>
      </c>
      <c r="D14" s="113"/>
      <c r="E14" s="116"/>
      <c r="F14" s="117"/>
      <c r="G14" s="42"/>
      <c r="H14" s="119"/>
      <c r="I14" s="122"/>
      <c r="J14" s="100"/>
      <c r="K14" s="102"/>
    </row>
    <row r="15" spans="1:11" ht="16.5" customHeight="1" x14ac:dyDescent="0.3">
      <c r="A15" s="104"/>
      <c r="B15" s="30" t="s">
        <v>21</v>
      </c>
      <c r="C15" s="6">
        <v>50</v>
      </c>
      <c r="D15" s="113"/>
      <c r="E15" s="116"/>
      <c r="F15" s="117"/>
      <c r="G15" s="42"/>
      <c r="H15" s="119"/>
      <c r="I15" s="122"/>
      <c r="J15" s="100"/>
      <c r="K15" s="102"/>
    </row>
    <row r="16" spans="1:11" ht="16.5" customHeight="1" x14ac:dyDescent="0.3">
      <c r="A16" s="104"/>
      <c r="B16" s="30" t="s">
        <v>22</v>
      </c>
      <c r="C16" s="6">
        <v>0.2</v>
      </c>
      <c r="D16" s="113"/>
      <c r="E16" s="116"/>
      <c r="F16" s="117"/>
      <c r="G16" s="42"/>
      <c r="H16" s="119"/>
      <c r="I16" s="122"/>
      <c r="J16" s="100"/>
      <c r="K16" s="102"/>
    </row>
    <row r="17" spans="1:11" ht="16.5" customHeight="1" x14ac:dyDescent="0.3">
      <c r="A17" s="104"/>
      <c r="B17" s="30" t="s">
        <v>25</v>
      </c>
      <c r="C17" s="6">
        <v>15.1</v>
      </c>
      <c r="D17" s="113"/>
      <c r="E17" s="116"/>
      <c r="F17" s="117"/>
      <c r="G17" s="43">
        <v>2220</v>
      </c>
      <c r="H17" s="119"/>
      <c r="I17" s="122"/>
      <c r="J17" s="100"/>
      <c r="K17" s="102"/>
    </row>
    <row r="18" spans="1:11" ht="16.5" customHeight="1" x14ac:dyDescent="0.3">
      <c r="A18" s="104"/>
      <c r="B18" s="31" t="s">
        <v>26</v>
      </c>
      <c r="C18" s="6">
        <v>393.4</v>
      </c>
      <c r="D18" s="114"/>
      <c r="E18" s="116"/>
      <c r="F18" s="117"/>
      <c r="G18" s="42"/>
      <c r="H18" s="120"/>
      <c r="I18" s="122"/>
      <c r="J18" s="100"/>
      <c r="K18" s="102"/>
    </row>
    <row r="19" spans="1:11" ht="29.25" customHeight="1" thickBot="1" x14ac:dyDescent="0.35">
      <c r="A19" s="104"/>
      <c r="B19" s="33" t="s">
        <v>17</v>
      </c>
      <c r="C19" s="26"/>
      <c r="D19" s="4">
        <v>72.900000000000006</v>
      </c>
      <c r="E19" s="116"/>
      <c r="F19" s="117"/>
      <c r="G19" s="42"/>
      <c r="H19" s="120"/>
      <c r="I19" s="122"/>
      <c r="J19" s="100"/>
      <c r="K19" s="102"/>
    </row>
    <row r="20" spans="1:11" ht="16.5" customHeight="1" x14ac:dyDescent="0.3">
      <c r="A20" s="103" t="s">
        <v>27</v>
      </c>
      <c r="B20" s="29" t="s">
        <v>29</v>
      </c>
      <c r="C20" s="8">
        <v>351</v>
      </c>
      <c r="D20" s="22"/>
      <c r="E20" s="105" t="s">
        <v>28</v>
      </c>
      <c r="F20" s="107">
        <f>C20+D21</f>
        <v>504.5</v>
      </c>
      <c r="G20" s="44">
        <v>2220</v>
      </c>
      <c r="H20" s="56">
        <v>377.1</v>
      </c>
      <c r="I20" s="108" t="s">
        <v>28</v>
      </c>
      <c r="J20" s="107">
        <v>153.5</v>
      </c>
      <c r="K20" s="110"/>
    </row>
    <row r="21" spans="1:11" ht="183.75" customHeight="1" thickBot="1" x14ac:dyDescent="0.35">
      <c r="A21" s="104"/>
      <c r="B21" s="33" t="s">
        <v>17</v>
      </c>
      <c r="C21" s="37"/>
      <c r="D21" s="23">
        <v>153.5</v>
      </c>
      <c r="E21" s="106"/>
      <c r="F21" s="106"/>
      <c r="G21" s="45">
        <v>3110</v>
      </c>
      <c r="H21" s="46">
        <v>17.600000000000001</v>
      </c>
      <c r="I21" s="109"/>
      <c r="J21" s="106"/>
      <c r="K21" s="111"/>
    </row>
    <row r="22" spans="1:11" ht="15" customHeight="1" x14ac:dyDescent="0.3">
      <c r="A22" s="103" t="s">
        <v>31</v>
      </c>
      <c r="B22" s="29" t="s">
        <v>32</v>
      </c>
      <c r="C22" s="18">
        <v>199.3</v>
      </c>
      <c r="D22" s="165"/>
      <c r="E22" s="105" t="s">
        <v>38</v>
      </c>
      <c r="F22" s="118">
        <f>C22+C23+C24+C25+C26+C27+D28+D29+D30</f>
        <v>429.4</v>
      </c>
      <c r="G22" s="47"/>
      <c r="H22" s="48"/>
      <c r="I22" s="105" t="s">
        <v>38</v>
      </c>
      <c r="J22" s="107">
        <v>174.4</v>
      </c>
      <c r="K22" s="110"/>
    </row>
    <row r="23" spans="1:11" ht="15" customHeight="1" x14ac:dyDescent="0.3">
      <c r="A23" s="142"/>
      <c r="B23" s="32" t="s">
        <v>33</v>
      </c>
      <c r="C23" s="19">
        <v>10</v>
      </c>
      <c r="D23" s="167"/>
      <c r="E23" s="138"/>
      <c r="F23" s="143"/>
      <c r="G23" s="49"/>
      <c r="H23" s="46"/>
      <c r="I23" s="138"/>
      <c r="J23" s="134"/>
      <c r="K23" s="127"/>
    </row>
    <row r="24" spans="1:11" ht="15" customHeight="1" x14ac:dyDescent="0.3">
      <c r="A24" s="142"/>
      <c r="B24" s="32" t="s">
        <v>34</v>
      </c>
      <c r="C24" s="19">
        <v>2.4</v>
      </c>
      <c r="D24" s="167"/>
      <c r="E24" s="138"/>
      <c r="F24" s="143"/>
      <c r="G24" s="49"/>
      <c r="H24" s="46"/>
      <c r="I24" s="138"/>
      <c r="J24" s="134"/>
      <c r="K24" s="127"/>
    </row>
    <row r="25" spans="1:11" ht="30.75" customHeight="1" x14ac:dyDescent="0.3">
      <c r="A25" s="142"/>
      <c r="B25" s="32" t="s">
        <v>35</v>
      </c>
      <c r="C25" s="19">
        <v>12.2</v>
      </c>
      <c r="D25" s="167"/>
      <c r="E25" s="138"/>
      <c r="F25" s="143"/>
      <c r="G25" s="49"/>
      <c r="H25" s="46"/>
      <c r="I25" s="138"/>
      <c r="J25" s="134"/>
      <c r="K25" s="127"/>
    </row>
    <row r="26" spans="1:11" ht="15" customHeight="1" x14ac:dyDescent="0.3">
      <c r="A26" s="142"/>
      <c r="B26" s="32" t="s">
        <v>16</v>
      </c>
      <c r="C26" s="19">
        <v>2</v>
      </c>
      <c r="D26" s="167"/>
      <c r="E26" s="138"/>
      <c r="F26" s="143"/>
      <c r="G26" s="49"/>
      <c r="H26" s="46"/>
      <c r="I26" s="138"/>
      <c r="J26" s="134"/>
      <c r="K26" s="127"/>
    </row>
    <row r="27" spans="1:11" ht="15" customHeight="1" x14ac:dyDescent="0.3">
      <c r="A27" s="142"/>
      <c r="B27" s="32" t="s">
        <v>39</v>
      </c>
      <c r="C27" s="19">
        <v>29.1</v>
      </c>
      <c r="D27" s="166"/>
      <c r="E27" s="138"/>
      <c r="F27" s="143"/>
      <c r="G27" s="49"/>
      <c r="H27" s="46"/>
      <c r="I27" s="138"/>
      <c r="J27" s="134"/>
      <c r="K27" s="127"/>
    </row>
    <row r="28" spans="1:11" ht="15" customHeight="1" x14ac:dyDescent="0.3">
      <c r="A28" s="142"/>
      <c r="B28" s="31" t="s">
        <v>36</v>
      </c>
      <c r="C28" s="128"/>
      <c r="D28" s="23">
        <v>0.9</v>
      </c>
      <c r="E28" s="138"/>
      <c r="F28" s="143"/>
      <c r="G28" s="49">
        <v>2220</v>
      </c>
      <c r="H28" s="50">
        <v>199.7</v>
      </c>
      <c r="I28" s="138"/>
      <c r="J28" s="134"/>
      <c r="K28" s="127"/>
    </row>
    <row r="29" spans="1:11" ht="30" customHeight="1" x14ac:dyDescent="0.3">
      <c r="A29" s="142"/>
      <c r="B29" s="34" t="s">
        <v>17</v>
      </c>
      <c r="C29" s="128"/>
      <c r="D29" s="23">
        <v>165.5</v>
      </c>
      <c r="E29" s="138"/>
      <c r="F29" s="143"/>
      <c r="G29" s="49">
        <v>2800</v>
      </c>
      <c r="H29" s="50">
        <v>1.9</v>
      </c>
      <c r="I29" s="138"/>
      <c r="J29" s="134"/>
      <c r="K29" s="127"/>
    </row>
    <row r="30" spans="1:11" ht="35.25" customHeight="1" thickBot="1" x14ac:dyDescent="0.35">
      <c r="A30" s="142"/>
      <c r="B30" s="32" t="s">
        <v>37</v>
      </c>
      <c r="C30" s="128"/>
      <c r="D30" s="23">
        <v>8</v>
      </c>
      <c r="E30" s="138"/>
      <c r="F30" s="143"/>
      <c r="G30" s="49">
        <v>3110</v>
      </c>
      <c r="H30" s="50">
        <v>53.3</v>
      </c>
      <c r="I30" s="138"/>
      <c r="J30" s="134"/>
      <c r="K30" s="127"/>
    </row>
    <row r="31" spans="1:11" ht="15" customHeight="1" x14ac:dyDescent="0.3">
      <c r="A31" s="129" t="s">
        <v>41</v>
      </c>
      <c r="B31" s="71" t="s">
        <v>42</v>
      </c>
      <c r="C31" s="20">
        <v>33.5</v>
      </c>
      <c r="D31" s="144"/>
      <c r="E31" s="105" t="s">
        <v>53</v>
      </c>
      <c r="F31" s="133">
        <f>C31+C32+C33+C34+C35+D36</f>
        <v>524.79999999999995</v>
      </c>
      <c r="G31" s="44">
        <v>2210</v>
      </c>
      <c r="H31" s="58">
        <v>10.4</v>
      </c>
      <c r="I31" s="108" t="s">
        <v>53</v>
      </c>
      <c r="J31" s="137">
        <v>435.4</v>
      </c>
      <c r="K31" s="110"/>
    </row>
    <row r="32" spans="1:11" ht="15" customHeight="1" x14ac:dyDescent="0.3">
      <c r="A32" s="130"/>
      <c r="B32" s="79" t="s">
        <v>39</v>
      </c>
      <c r="C32" s="80">
        <v>47.7</v>
      </c>
      <c r="D32" s="145"/>
      <c r="E32" s="106"/>
      <c r="F32" s="134"/>
      <c r="G32" s="45"/>
      <c r="H32" s="63"/>
      <c r="I32" s="109"/>
      <c r="J32" s="138"/>
      <c r="K32" s="140"/>
    </row>
    <row r="33" spans="1:11" ht="15" customHeight="1" x14ac:dyDescent="0.3">
      <c r="A33" s="130"/>
      <c r="B33" s="81" t="s">
        <v>56</v>
      </c>
      <c r="C33" s="82">
        <v>3.9</v>
      </c>
      <c r="D33" s="145"/>
      <c r="E33" s="106"/>
      <c r="F33" s="134"/>
      <c r="G33" s="45"/>
      <c r="H33" s="63"/>
      <c r="I33" s="109"/>
      <c r="J33" s="138"/>
      <c r="K33" s="140"/>
    </row>
    <row r="34" spans="1:11" ht="15" customHeight="1" x14ac:dyDescent="0.3">
      <c r="A34" s="130"/>
      <c r="B34" s="81" t="s">
        <v>57</v>
      </c>
      <c r="C34" s="82">
        <v>2.4</v>
      </c>
      <c r="D34" s="145"/>
      <c r="E34" s="106"/>
      <c r="F34" s="134"/>
      <c r="G34" s="45"/>
      <c r="H34" s="63"/>
      <c r="I34" s="109"/>
      <c r="J34" s="138"/>
      <c r="K34" s="140"/>
    </row>
    <row r="35" spans="1:11" ht="15" customHeight="1" x14ac:dyDescent="0.3">
      <c r="A35" s="130"/>
      <c r="B35" s="78" t="s">
        <v>58</v>
      </c>
      <c r="C35" s="61">
        <v>1.9</v>
      </c>
      <c r="D35" s="146"/>
      <c r="E35" s="106"/>
      <c r="F35" s="134"/>
      <c r="G35" s="45"/>
      <c r="H35" s="63"/>
      <c r="I35" s="109"/>
      <c r="J35" s="138"/>
      <c r="K35" s="140"/>
    </row>
    <row r="36" spans="1:11" ht="120" customHeight="1" thickBot="1" x14ac:dyDescent="0.35">
      <c r="A36" s="131"/>
      <c r="B36" s="73" t="s">
        <v>17</v>
      </c>
      <c r="C36" s="59"/>
      <c r="D36" s="12">
        <v>435.4</v>
      </c>
      <c r="E36" s="132"/>
      <c r="F36" s="135"/>
      <c r="G36" s="45">
        <v>2220</v>
      </c>
      <c r="H36" s="60">
        <v>43.7</v>
      </c>
      <c r="I36" s="136"/>
      <c r="J36" s="139"/>
      <c r="K36" s="141"/>
    </row>
    <row r="37" spans="1:11" ht="111.75" customHeight="1" x14ac:dyDescent="0.3">
      <c r="A37" s="123" t="s">
        <v>43</v>
      </c>
      <c r="B37" s="74" t="s">
        <v>44</v>
      </c>
      <c r="C37" s="21">
        <v>118.5</v>
      </c>
      <c r="D37" s="165"/>
      <c r="E37" s="105" t="s">
        <v>45</v>
      </c>
      <c r="F37" s="171">
        <f>C37+C38+C39+C40+D41</f>
        <v>449.5</v>
      </c>
      <c r="G37" s="44">
        <v>2220</v>
      </c>
      <c r="H37" s="62">
        <v>135.30000000000001</v>
      </c>
      <c r="I37" s="168" t="s">
        <v>45</v>
      </c>
      <c r="J37" s="133">
        <v>275.3</v>
      </c>
      <c r="K37" s="147"/>
    </row>
    <row r="38" spans="1:11" ht="18" customHeight="1" x14ac:dyDescent="0.3">
      <c r="A38" s="124"/>
      <c r="B38" s="75" t="s">
        <v>25</v>
      </c>
      <c r="C38" s="70">
        <v>28.4</v>
      </c>
      <c r="D38" s="163"/>
      <c r="E38" s="163"/>
      <c r="F38" s="172"/>
      <c r="G38" s="45"/>
      <c r="H38" s="55"/>
      <c r="I38" s="169"/>
      <c r="J38" s="163"/>
      <c r="K38" s="148"/>
    </row>
    <row r="39" spans="1:11" ht="14.25" customHeight="1" x14ac:dyDescent="0.3">
      <c r="A39" s="125"/>
      <c r="B39" s="76" t="s">
        <v>54</v>
      </c>
      <c r="C39" s="67">
        <v>4.5</v>
      </c>
      <c r="D39" s="163"/>
      <c r="E39" s="163"/>
      <c r="F39" s="172"/>
      <c r="G39" s="45"/>
      <c r="H39" s="55"/>
      <c r="I39" s="169"/>
      <c r="J39" s="163"/>
      <c r="K39" s="148"/>
    </row>
    <row r="40" spans="1:11" ht="14.25" customHeight="1" x14ac:dyDescent="0.3">
      <c r="A40" s="125"/>
      <c r="B40" s="76" t="s">
        <v>55</v>
      </c>
      <c r="C40" s="67">
        <v>22.8</v>
      </c>
      <c r="D40" s="166"/>
      <c r="E40" s="163"/>
      <c r="F40" s="172"/>
      <c r="G40" s="45"/>
      <c r="H40" s="55"/>
      <c r="I40" s="169"/>
      <c r="J40" s="163"/>
      <c r="K40" s="148"/>
    </row>
    <row r="41" spans="1:11" ht="45" customHeight="1" thickBot="1" x14ac:dyDescent="0.35">
      <c r="A41" s="126"/>
      <c r="B41" s="77" t="s">
        <v>17</v>
      </c>
      <c r="C41" s="72"/>
      <c r="D41" s="9">
        <v>275.3</v>
      </c>
      <c r="E41" s="164"/>
      <c r="F41" s="173"/>
      <c r="G41" s="51"/>
      <c r="H41" s="57"/>
      <c r="I41" s="170"/>
      <c r="J41" s="164"/>
      <c r="K41" s="149"/>
    </row>
    <row r="42" spans="1:11" ht="17.25" customHeight="1" x14ac:dyDescent="0.3">
      <c r="A42" s="156" t="s">
        <v>48</v>
      </c>
      <c r="B42" s="35" t="s">
        <v>50</v>
      </c>
      <c r="C42" s="68">
        <v>42.2</v>
      </c>
      <c r="D42" s="158"/>
      <c r="E42" s="161" t="s">
        <v>49</v>
      </c>
      <c r="F42" s="134">
        <f>C42+C43+C44+C45+D46</f>
        <v>474.5</v>
      </c>
      <c r="G42" s="45">
        <v>2210</v>
      </c>
      <c r="H42" s="46">
        <v>11.5</v>
      </c>
      <c r="I42" s="106" t="s">
        <v>49</v>
      </c>
      <c r="J42" s="134">
        <v>336</v>
      </c>
      <c r="K42" s="140">
        <v>628.79999999999995</v>
      </c>
    </row>
    <row r="43" spans="1:11" ht="17.25" customHeight="1" x14ac:dyDescent="0.3">
      <c r="A43" s="156"/>
      <c r="B43" s="30" t="s">
        <v>51</v>
      </c>
      <c r="C43" s="68">
        <v>14.2</v>
      </c>
      <c r="D43" s="159"/>
      <c r="E43" s="161"/>
      <c r="F43" s="134"/>
      <c r="G43" s="45">
        <v>2220</v>
      </c>
      <c r="H43" s="46">
        <v>28.6</v>
      </c>
      <c r="I43" s="106"/>
      <c r="J43" s="134"/>
      <c r="K43" s="140"/>
    </row>
    <row r="44" spans="1:11" ht="17.25" customHeight="1" x14ac:dyDescent="0.3">
      <c r="A44" s="156"/>
      <c r="B44" s="30" t="s">
        <v>25</v>
      </c>
      <c r="C44" s="68">
        <v>78.3</v>
      </c>
      <c r="D44" s="159"/>
      <c r="E44" s="161"/>
      <c r="F44" s="134"/>
      <c r="G44" s="45">
        <v>2240</v>
      </c>
      <c r="H44" s="46">
        <v>14.2</v>
      </c>
      <c r="I44" s="106"/>
      <c r="J44" s="134"/>
      <c r="K44" s="140"/>
    </row>
    <row r="45" spans="1:11" ht="17.25" customHeight="1" x14ac:dyDescent="0.3">
      <c r="A45" s="156"/>
      <c r="B45" s="32" t="s">
        <v>34</v>
      </c>
      <c r="C45" s="68">
        <v>3.8</v>
      </c>
      <c r="D45" s="160"/>
      <c r="E45" s="161"/>
      <c r="F45" s="134"/>
      <c r="G45" s="45"/>
      <c r="H45" s="46"/>
      <c r="I45" s="106"/>
      <c r="J45" s="134"/>
      <c r="K45" s="140"/>
    </row>
    <row r="46" spans="1:11" ht="31.5" customHeight="1" thickBot="1" x14ac:dyDescent="0.35">
      <c r="A46" s="157"/>
      <c r="B46" s="32" t="s">
        <v>17</v>
      </c>
      <c r="C46" s="69"/>
      <c r="D46" s="25">
        <v>336</v>
      </c>
      <c r="E46" s="162"/>
      <c r="F46" s="139"/>
      <c r="G46" s="45">
        <v>3110</v>
      </c>
      <c r="H46" s="46">
        <v>9.4</v>
      </c>
      <c r="I46" s="132"/>
      <c r="J46" s="139"/>
      <c r="K46" s="141"/>
    </row>
    <row r="47" spans="1:11" ht="47.25" customHeight="1" thickBot="1" x14ac:dyDescent="0.35">
      <c r="A47" s="150" t="s">
        <v>47</v>
      </c>
      <c r="B47" s="151"/>
      <c r="C47" s="24">
        <f>SUM(C13:C46)</f>
        <v>1502.1000000000004</v>
      </c>
      <c r="D47" s="24">
        <f>SUM(D13:D46)</f>
        <v>1447.5</v>
      </c>
      <c r="E47" s="52" t="s">
        <v>11</v>
      </c>
      <c r="F47" s="53">
        <f>SUM(F13:F46)</f>
        <v>2949.6000000000004</v>
      </c>
      <c r="G47" s="52" t="s">
        <v>11</v>
      </c>
      <c r="H47" s="53">
        <f>SUM(H13:H46)</f>
        <v>1102.7</v>
      </c>
      <c r="I47" s="52" t="s">
        <v>11</v>
      </c>
      <c r="J47" s="53">
        <f>SUM(J13:J46)</f>
        <v>1447.5</v>
      </c>
      <c r="K47" s="54" t="s">
        <v>11</v>
      </c>
    </row>
    <row r="48" spans="1:11" ht="19.5" thickBot="1" x14ac:dyDescent="0.35">
      <c r="A48" s="152" t="s">
        <v>30</v>
      </c>
      <c r="B48" s="153"/>
      <c r="C48" s="10">
        <f>C47</f>
        <v>1502.1000000000004</v>
      </c>
      <c r="D48" s="10">
        <f>D47</f>
        <v>1447.5</v>
      </c>
      <c r="E48" s="11"/>
      <c r="F48" s="10">
        <f>F47</f>
        <v>2949.6000000000004</v>
      </c>
      <c r="G48" s="11"/>
      <c r="H48" s="10">
        <f>H47</f>
        <v>1102.7</v>
      </c>
      <c r="I48" s="11"/>
      <c r="J48" s="10">
        <f>J47</f>
        <v>1447.5</v>
      </c>
      <c r="K48" s="174">
        <f>K12+C48+D48-H48-J48</f>
        <v>628.80000000000018</v>
      </c>
    </row>
    <row r="49" spans="1:11" x14ac:dyDescent="0.3">
      <c r="A49" s="3"/>
      <c r="B49" s="36"/>
      <c r="C49" s="7"/>
      <c r="D49" s="7"/>
      <c r="E49" s="7"/>
      <c r="F49" s="7"/>
      <c r="G49" s="7"/>
      <c r="H49" s="7"/>
      <c r="I49" s="7"/>
      <c r="J49" s="7"/>
      <c r="K49" s="7"/>
    </row>
    <row r="50" spans="1:11" ht="16.5" customHeight="1" x14ac:dyDescent="0.3">
      <c r="A50" s="38"/>
      <c r="B50" s="39"/>
      <c r="C50" s="40"/>
      <c r="D50" s="40"/>
      <c r="E50" s="40"/>
      <c r="F50" s="40"/>
      <c r="G50" s="40"/>
      <c r="H50" s="40"/>
      <c r="I50" s="40"/>
      <c r="J50" s="40"/>
      <c r="K50" s="40"/>
    </row>
    <row r="51" spans="1:11" x14ac:dyDescent="0.3">
      <c r="A51" s="154" t="s">
        <v>40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</row>
    <row r="58" spans="1:11" x14ac:dyDescent="0.3">
      <c r="E58" s="155"/>
    </row>
    <row r="59" spans="1:11" x14ac:dyDescent="0.3">
      <c r="E59" s="155"/>
    </row>
    <row r="60" spans="1:11" x14ac:dyDescent="0.3">
      <c r="E60" s="155"/>
    </row>
    <row r="61" spans="1:11" x14ac:dyDescent="0.3">
      <c r="E61" s="155"/>
    </row>
  </sheetData>
  <mergeCells count="65">
    <mergeCell ref="J37:J41"/>
    <mergeCell ref="D37:D40"/>
    <mergeCell ref="D22:D27"/>
    <mergeCell ref="E37:E41"/>
    <mergeCell ref="I37:I41"/>
    <mergeCell ref="F37:F41"/>
    <mergeCell ref="A47:B47"/>
    <mergeCell ref="A48:B48"/>
    <mergeCell ref="A51:K51"/>
    <mergeCell ref="E58:E61"/>
    <mergeCell ref="A42:A46"/>
    <mergeCell ref="D42:D45"/>
    <mergeCell ref="K42:K46"/>
    <mergeCell ref="E42:E46"/>
    <mergeCell ref="F42:F46"/>
    <mergeCell ref="I42:I46"/>
    <mergeCell ref="J42:J46"/>
    <mergeCell ref="A37:A41"/>
    <mergeCell ref="K22:K30"/>
    <mergeCell ref="C28:C30"/>
    <mergeCell ref="A31:A36"/>
    <mergeCell ref="E31:E36"/>
    <mergeCell ref="F31:F36"/>
    <mergeCell ref="I31:I36"/>
    <mergeCell ref="J31:J36"/>
    <mergeCell ref="K31:K36"/>
    <mergeCell ref="A22:A30"/>
    <mergeCell ref="E22:E30"/>
    <mergeCell ref="F22:F30"/>
    <mergeCell ref="I22:I30"/>
    <mergeCell ref="J22:J30"/>
    <mergeCell ref="D31:D35"/>
    <mergeCell ref="K37:K41"/>
    <mergeCell ref="J13:J19"/>
    <mergeCell ref="K13:K19"/>
    <mergeCell ref="A20:A21"/>
    <mergeCell ref="E20:E21"/>
    <mergeCell ref="F20:F21"/>
    <mergeCell ref="I20:I21"/>
    <mergeCell ref="J20:J21"/>
    <mergeCell ref="K20:K21"/>
    <mergeCell ref="A13:A19"/>
    <mergeCell ref="D13:D18"/>
    <mergeCell ref="E13:E19"/>
    <mergeCell ref="F13:F19"/>
    <mergeCell ref="H13:H19"/>
    <mergeCell ref="I13:I19"/>
    <mergeCell ref="K7:K10"/>
    <mergeCell ref="C8:C10"/>
    <mergeCell ref="D8:D10"/>
    <mergeCell ref="E8:E10"/>
    <mergeCell ref="G8:G10"/>
    <mergeCell ref="H8:H10"/>
    <mergeCell ref="I8:I10"/>
    <mergeCell ref="J8:J10"/>
    <mergeCell ref="J1:K1"/>
    <mergeCell ref="A2:K2"/>
    <mergeCell ref="A3:K3"/>
    <mergeCell ref="A4:K4"/>
    <mergeCell ref="A5:K5"/>
    <mergeCell ref="A7:A10"/>
    <mergeCell ref="B7:B10"/>
    <mergeCell ref="C7:E7"/>
    <mergeCell ref="F7:F10"/>
    <mergeCell ref="G7:J7"/>
  </mergeCells>
  <pageMargins left="0.51181102362204722" right="0.51181102362204722" top="0.39370078740157483" bottom="0.3937007874015748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січень -червень    </vt:lpstr>
      <vt:lpstr>Лист1</vt:lpstr>
      <vt:lpstr>'січень -червень  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buhzastgb</dc:creator>
  <cp:lastModifiedBy>Користувач Windows</cp:lastModifiedBy>
  <cp:lastPrinted>2019-07-15T06:33:13Z</cp:lastPrinted>
  <dcterms:created xsi:type="dcterms:W3CDTF">2018-03-30T05:08:37Z</dcterms:created>
  <dcterms:modified xsi:type="dcterms:W3CDTF">2019-07-24T11:46:17Z</dcterms:modified>
</cp:coreProperties>
</file>