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2" activeTab="2"/>
  </bookViews>
  <sheets>
    <sheet name="Лист1" sheetId="1" state="hidden" r:id="rId1"/>
    <sheet name="січень 2019" sheetId="2" state="hidden" r:id="rId2"/>
    <sheet name="травень 2019 " sheetId="3" r:id="rId3"/>
    <sheet name="Лист3" sheetId="4" r:id="rId4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<sst xmlns="http://schemas.openxmlformats.org/spreadsheetml/2006/main" count="197" uniqueCount="93">
  <si>
    <t>Додаток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</si>
  <si>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</si>
  <si>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</si>
  <si>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</si>
  <si>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Перелік товарів і послуг в натуральній формі</t>
  </si>
  <si>
    <t>січень</t>
  </si>
  <si>
    <t>лютий</t>
  </si>
  <si>
    <t>березень</t>
  </si>
  <si>
    <t>Всього за квартал</t>
  </si>
  <si>
    <t>Благодійні пожертви, що були отримані закладом охорони здоров'я від фізичних і юридичних осіб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</si>
  <si>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</si>
  <si>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</si>
  <si>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Перелік використаних товарів та послуг у натуральній формі</t>
  </si>
  <si>
    <t>Використання закладом охорони здоров'я благодійних пожертв, отриманих у грошовій та натуральній (товари і послуги) формі</t>
  </si>
  <si>
    <t>Всього отримано благодійних пожертв, тис. грн.</t>
  </si>
  <si>
    <t>В натуральній формі (товари і послуги), тис.грн</t>
  </si>
  <si>
    <t>Сума,        тис. грн.</t>
  </si>
  <si>
    <t>Сума,            тис. грн.</t>
  </si>
  <si>
    <t>В грошовій формі,           тис. грн.</t>
  </si>
  <si>
    <t xml:space="preserve">Залишок невикористаних грошових коштів, товарів та послуг на кінець звітного періоду,            тис. грн. </t>
  </si>
  <si>
    <t>квітень</t>
  </si>
  <si>
    <t>Юридична особа</t>
  </si>
  <si>
    <t>….</t>
  </si>
  <si>
    <t>Фізичні особи-43 чол.</t>
  </si>
  <si>
    <t>-</t>
  </si>
  <si>
    <t>П-ць Пачієва</t>
  </si>
  <si>
    <t>Фізичні особи-158</t>
  </si>
  <si>
    <t>Двері металопластикові</t>
  </si>
  <si>
    <t>Фізичні особи-188</t>
  </si>
  <si>
    <t>ТОВ "Альпен Фарм"</t>
  </si>
  <si>
    <t>2282                       2710                         2210</t>
  </si>
  <si>
    <t>1,2                   0,2                   13,1</t>
  </si>
  <si>
    <t>ТДВ "ІВ-Фр.Хлібокомбінат"</t>
  </si>
  <si>
    <t>Пасочки -120 шт.</t>
  </si>
  <si>
    <t>Фізичні особи-292</t>
  </si>
  <si>
    <t>2210                           2240</t>
  </si>
  <si>
    <t>О.Я.Бойчук</t>
  </si>
  <si>
    <r>
      <rPr>
        <u val="single"/>
        <sz val="14"/>
        <rFont val="Times New Roman"/>
        <family val="1"/>
      </rPr>
      <t xml:space="preserve">___________________________________  </t>
    </r>
    <r>
      <rPr>
        <b/>
        <sz val="14"/>
        <rFont val="Times New Roman"/>
        <family val="1"/>
      </rPr>
      <t>за  січень-червень 2018 року</t>
    </r>
  </si>
  <si>
    <t>травень</t>
  </si>
  <si>
    <t>Фізичні особи-343</t>
  </si>
  <si>
    <t>21,5                       3,0</t>
  </si>
  <si>
    <t>червень</t>
  </si>
  <si>
    <t>Фізичні особи-241</t>
  </si>
  <si>
    <t>11,0                       0,6</t>
  </si>
  <si>
    <t>інвентар</t>
  </si>
  <si>
    <t>медикаменти</t>
  </si>
  <si>
    <t>14,7                       0,6</t>
  </si>
  <si>
    <t>липень</t>
  </si>
  <si>
    <t>КНП "Міська дитяча клінічна лікарня Івано-Франкіської міської ради"</t>
  </si>
  <si>
    <t>серпень</t>
  </si>
  <si>
    <t>за січень-вересень 2018 року</t>
  </si>
  <si>
    <t>вересень</t>
  </si>
  <si>
    <t>Фізичні особи-215</t>
  </si>
  <si>
    <t>Фізичні особи-199</t>
  </si>
  <si>
    <t>лаб.обладнання</t>
  </si>
  <si>
    <t xml:space="preserve"> Директор КНП МДКЛ</t>
  </si>
  <si>
    <t>18,5                       14,1</t>
  </si>
  <si>
    <t>Фізичні особи</t>
  </si>
  <si>
    <t>всього за 1-ше півріччя</t>
  </si>
  <si>
    <t>Фізичні особи-225 чол.</t>
  </si>
  <si>
    <t>Фізичні особи-</t>
  </si>
  <si>
    <t>всього з початку року</t>
  </si>
  <si>
    <t>за січень-березень 2019 року</t>
  </si>
  <si>
    <t>2220                       2240                         2210</t>
  </si>
  <si>
    <t>24,3                   3,0                 5,1</t>
  </si>
  <si>
    <t xml:space="preserve">  </t>
  </si>
  <si>
    <t>Івано-Франківська міська стоматологічна поліклініка</t>
  </si>
  <si>
    <t>Економіст                                                                    О.І.Івась</t>
  </si>
  <si>
    <t xml:space="preserve">всього </t>
  </si>
  <si>
    <t>Дрібний інструментарій</t>
  </si>
  <si>
    <t>Поточний ремонт вентиляційної системи</t>
  </si>
  <si>
    <t>Господарсські товари</t>
  </si>
  <si>
    <t>Бланки</t>
  </si>
  <si>
    <t>Камера "Панмед"</t>
  </si>
  <si>
    <t>Канцтовари</t>
  </si>
  <si>
    <t>обслуговування в банку</t>
  </si>
  <si>
    <t>мтючі засоби</t>
  </si>
  <si>
    <t>будівельні матеріали</t>
  </si>
  <si>
    <t xml:space="preserve"> LED панелі</t>
  </si>
  <si>
    <t>Стоматологічні мат.</t>
  </si>
  <si>
    <t>Рентгенфартух</t>
  </si>
  <si>
    <t>За послуги зв'язку</t>
  </si>
  <si>
    <t>Медогляд працівників</t>
  </si>
  <si>
    <t>Заправка катр.</t>
  </si>
  <si>
    <t>ІР камера DS-2CD24</t>
  </si>
  <si>
    <t>Червень</t>
  </si>
  <si>
    <t>Липень</t>
  </si>
  <si>
    <t>за січень-липень 2019 року</t>
  </si>
  <si>
    <t>обладнання</t>
  </si>
  <si>
    <t>Додаток 1</t>
  </si>
  <si>
    <t>Голова комісії з припинення МСП                          М.П.Семенів</t>
  </si>
  <si>
    <t>Серпень</t>
  </si>
  <si>
    <t>Господарські товари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</si>
</sst>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</numFmts>
  <fonts count="47"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vertical="top" wrapText="1"/>
    </xf>
    <xf numFmtId="4" fontId="7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 horizontal="left" vertical="top" wrapText="1"/>
    </xf>
    <xf numFmtId="4" fontId="6" fillId="0" borderId="20" xfId="0" applyNumberFormat="1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left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horizontal="left" vertical="top" wrapText="1"/>
    </xf>
    <xf numFmtId="3" fontId="8" fillId="0" borderId="22" xfId="0" applyNumberFormat="1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vertical="top" wrapText="1"/>
    </xf>
    <xf numFmtId="4" fontId="10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4" fontId="10" fillId="0" borderId="22" xfId="0" applyNumberFormat="1" applyFont="1" applyBorder="1" applyAlignment="1">
      <alignment horizontal="right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22" xfId="0" applyNumberFormat="1" applyFont="1" applyBorder="1" applyAlignment="1">
      <alignment horizontal="left" vertical="top" wrapText="1"/>
    </xf>
    <xf numFmtId="4" fontId="8" fillId="0" borderId="22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" fontId="9" fillId="0" borderId="28" xfId="0" applyNumberFormat="1" applyFont="1" applyBorder="1" applyAlignment="1">
      <alignment vertical="top" wrapText="1"/>
    </xf>
    <xf numFmtId="4" fontId="10" fillId="0" borderId="2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02" fontId="10" fillId="0" borderId="29" xfId="0" applyNumberFormat="1" applyFont="1" applyBorder="1" applyAlignment="1">
      <alignment horizontal="center" vertical="top" wrapText="1"/>
    </xf>
    <xf numFmtId="4" fontId="12" fillId="0" borderId="27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vertical="top" wrapText="1"/>
    </xf>
    <xf numFmtId="4" fontId="8" fillId="0" borderId="31" xfId="0" applyNumberFormat="1" applyFont="1" applyBorder="1" applyAlignment="1">
      <alignment vertical="top" wrapText="1"/>
    </xf>
    <xf numFmtId="4" fontId="8" fillId="0" borderId="32" xfId="0" applyNumberFormat="1" applyFont="1" applyBorder="1" applyAlignment="1">
      <alignment vertical="top" wrapText="1"/>
    </xf>
    <xf numFmtId="200" fontId="0" fillId="0" borderId="20" xfId="0" applyNumberFormat="1" applyBorder="1" applyAlignment="1">
      <alignment vertical="top" wrapText="1"/>
    </xf>
    <xf numFmtId="202" fontId="12" fillId="0" borderId="29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 horizontal="left" vertical="top" wrapText="1"/>
    </xf>
    <xf numFmtId="202" fontId="6" fillId="0" borderId="34" xfId="0" applyNumberFormat="1" applyFont="1" applyBorder="1" applyAlignment="1">
      <alignment horizontal="right" vertical="top" wrapText="1"/>
    </xf>
    <xf numFmtId="4" fontId="8" fillId="0" borderId="35" xfId="0" applyNumberFormat="1" applyFont="1" applyBorder="1" applyAlignment="1">
      <alignment vertical="top" wrapText="1"/>
    </xf>
    <xf numFmtId="4" fontId="6" fillId="0" borderId="34" xfId="0" applyNumberFormat="1" applyFont="1" applyBorder="1" applyAlignment="1">
      <alignment horizontal="left" vertical="top" wrapText="1"/>
    </xf>
    <xf numFmtId="202" fontId="6" fillId="0" borderId="25" xfId="0" applyNumberFormat="1" applyFont="1" applyBorder="1" applyAlignment="1">
      <alignment horizontal="right" vertical="top" wrapText="1"/>
    </xf>
    <xf numFmtId="202" fontId="6" fillId="0" borderId="33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vertical="top" wrapText="1"/>
    </xf>
    <xf numFmtId="3" fontId="8" fillId="0" borderId="14" xfId="0" applyNumberFormat="1" applyFont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" fontId="7" fillId="0" borderId="12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left" vertical="top" wrapText="1"/>
    </xf>
    <xf numFmtId="4" fontId="7" fillId="0" borderId="24" xfId="0" applyNumberFormat="1" applyFont="1" applyBorder="1" applyAlignment="1">
      <alignment horizontal="left" vertical="top" wrapText="1"/>
    </xf>
    <xf numFmtId="4" fontId="7" fillId="0" borderId="36" xfId="0" applyNumberFormat="1" applyFont="1" applyBorder="1" applyAlignment="1">
      <alignment horizontal="left" vertical="top" wrapText="1"/>
    </xf>
    <xf numFmtId="4" fontId="7" fillId="0" borderId="33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4" fontId="7" fillId="0" borderId="34" xfId="0" applyNumberFormat="1" applyFont="1" applyBorder="1" applyAlignment="1">
      <alignment horizontal="center" vertical="top" wrapText="1"/>
    </xf>
    <xf numFmtId="4" fontId="8" fillId="0" borderId="33" xfId="0" applyNumberFormat="1" applyFont="1" applyBorder="1" applyAlignment="1">
      <alignment vertical="top" wrapText="1"/>
    </xf>
    <xf numFmtId="4" fontId="8" fillId="0" borderId="25" xfId="0" applyNumberFormat="1" applyFont="1" applyBorder="1" applyAlignment="1">
      <alignment vertical="top" wrapText="1"/>
    </xf>
    <xf numFmtId="4" fontId="8" fillId="0" borderId="34" xfId="0" applyNumberFormat="1" applyFont="1" applyBorder="1" applyAlignment="1">
      <alignment vertical="top" wrapText="1"/>
    </xf>
    <xf numFmtId="3" fontId="8" fillId="0" borderId="33" xfId="0" applyNumberFormat="1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left" vertical="top" wrapText="1"/>
    </xf>
    <xf numFmtId="3" fontId="8" fillId="0" borderId="34" xfId="0" applyNumberFormat="1" applyFont="1" applyBorder="1" applyAlignment="1">
      <alignment horizontal="left" vertical="top" wrapText="1"/>
    </xf>
    <xf numFmtId="4" fontId="8" fillId="0" borderId="37" xfId="0" applyNumberFormat="1" applyFont="1" applyBorder="1" applyAlignment="1">
      <alignment vertical="top" wrapText="1"/>
    </xf>
    <xf numFmtId="4" fontId="8" fillId="0" borderId="38" xfId="0" applyNumberFormat="1" applyFont="1" applyBorder="1" applyAlignment="1">
      <alignment vertical="top" wrapText="1"/>
    </xf>
    <xf numFmtId="4" fontId="8" fillId="0" borderId="39" xfId="0" applyNumberFormat="1" applyFont="1" applyBorder="1" applyAlignment="1">
      <alignment vertical="top" wrapText="1"/>
    </xf>
    <xf numFmtId="202" fontId="10" fillId="0" borderId="40" xfId="0" applyNumberFormat="1" applyFont="1" applyBorder="1" applyAlignment="1">
      <alignment horizontal="center" vertical="top" wrapText="1"/>
    </xf>
    <xf numFmtId="0" fontId="0" fillId="0" borderId="34" xfId="0" applyBorder="1" applyAlignment="1">
      <alignment/>
    </xf>
    <xf numFmtId="4" fontId="7" fillId="0" borderId="0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33" xfId="0" applyNumberFormat="1" applyFont="1" applyBorder="1" applyAlignment="1">
      <alignment vertical="top" wrapText="1"/>
    </xf>
    <xf numFmtId="4" fontId="7" fillId="0" borderId="25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/>
    </xf>
    <xf numFmtId="4" fontId="7" fillId="0" borderId="42" xfId="0" applyNumberFormat="1" applyFont="1" applyBorder="1" applyAlignment="1">
      <alignment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43" xfId="0" applyNumberFormat="1" applyFont="1" applyBorder="1" applyAlignment="1">
      <alignment horizontal="center" vertical="top" wrapText="1"/>
    </xf>
    <xf numFmtId="4" fontId="7" fillId="0" borderId="44" xfId="0" applyNumberFormat="1" applyFont="1" applyBorder="1" applyAlignment="1">
      <alignment horizontal="center" vertical="top" wrapText="1"/>
    </xf>
    <xf numFmtId="4" fontId="8" fillId="0" borderId="23" xfId="0" applyNumberFormat="1" applyFont="1" applyBorder="1" applyAlignment="1">
      <alignment horizontal="center" vertical="top" wrapText="1"/>
    </xf>
    <xf numFmtId="4" fontId="8" fillId="0" borderId="43" xfId="0" applyNumberFormat="1" applyFont="1" applyBorder="1" applyAlignment="1">
      <alignment horizontal="center" vertical="top" wrapText="1"/>
    </xf>
    <xf numFmtId="4" fontId="8" fillId="0" borderId="44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43" xfId="0" applyNumberFormat="1" applyFont="1" applyBorder="1" applyAlignment="1">
      <alignment horizontal="center" vertical="top" wrapText="1"/>
    </xf>
    <xf numFmtId="4" fontId="6" fillId="0" borderId="44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left" vertical="top" wrapText="1"/>
    </xf>
    <xf numFmtId="4" fontId="7" fillId="0" borderId="43" xfId="0" applyNumberFormat="1" applyFont="1" applyBorder="1" applyAlignment="1">
      <alignment horizontal="left" vertical="top" wrapText="1"/>
    </xf>
    <xf numFmtId="4" fontId="7" fillId="0" borderId="44" xfId="0" applyNumberFormat="1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center" vertical="top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32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7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4"/>
  <sheetViews>
    <sheetView zoomScalePageLayoutView="0" workbookViewId="0" topLeftCell="A36">
      <selection activeCell="K47" sqref="K47"/>
    </sheetView>
  </sheetViews>
  <sheetFormatPr defaultColWidth="9.00390625" defaultRowHeight="12.75"/>
  <cols>
    <col min="1" max="1" width="2.25390625" style="0" customWidth="1"/>
    <col min="2" max="2" width="10.375" style="0" customWidth="1"/>
    <col min="3" max="3" width="19.75390625" style="0" customWidth="1"/>
    <col min="4" max="4" width="11.75390625" style="0" customWidth="1"/>
    <col min="5" max="5" width="12.75390625" style="0" customWidth="1"/>
    <col min="6" max="6" width="14.75390625" style="0" customWidth="1"/>
    <col min="7" max="7" width="12.125" style="0" customWidth="1"/>
    <col min="8" max="8" width="13.375" style="0" customWidth="1"/>
    <col min="9" max="9" width="8.625" style="0" customWidth="1"/>
    <col min="10" max="10" width="14.25390625" style="0" customWidth="1"/>
    <col min="11" max="11" width="9.75390625" style="0" customWidth="1"/>
    <col min="12" max="12" width="13.625" style="0" customWidth="1"/>
  </cols>
  <sheetData>
    <row r="1" ht="4.5" customHeight="1"/>
    <row r="4" ht="14.25">
      <c r="L4" s="6" t="s">
        <v>0</v>
      </c>
    </row>
    <row r="5" ht="18.75">
      <c r="G5" s="1" t="s">
        <v>1</v>
      </c>
    </row>
    <row r="6" ht="18.75">
      <c r="G6" s="1" t="s">
        <v>2</v>
      </c>
    </row>
    <row r="7" spans="3:10" ht="18.75">
      <c r="C7" s="43" t="s">
        <v>48</v>
      </c>
      <c r="D7" s="43"/>
      <c r="E7" s="43"/>
      <c r="F7" s="43"/>
      <c r="G7" s="7" t="s">
        <v>37</v>
      </c>
      <c r="H7" s="42" t="s">
        <v>50</v>
      </c>
      <c r="I7" s="2"/>
      <c r="J7" s="2"/>
    </row>
    <row r="8" ht="19.5" thickBot="1">
      <c r="B8" s="2"/>
    </row>
    <row r="9" spans="2:12" ht="12.75">
      <c r="B9" s="119" t="s">
        <v>3</v>
      </c>
      <c r="C9" s="121" t="s">
        <v>10</v>
      </c>
      <c r="D9" s="123" t="s">
        <v>9</v>
      </c>
      <c r="E9" s="124"/>
      <c r="F9" s="125"/>
      <c r="G9" s="121" t="s">
        <v>14</v>
      </c>
      <c r="H9" s="123" t="s">
        <v>13</v>
      </c>
      <c r="I9" s="124"/>
      <c r="J9" s="124"/>
      <c r="K9" s="125"/>
      <c r="L9" s="121" t="s">
        <v>19</v>
      </c>
    </row>
    <row r="10" spans="2:12" ht="12.75">
      <c r="B10" s="120"/>
      <c r="C10" s="122"/>
      <c r="D10" s="126"/>
      <c r="E10" s="127"/>
      <c r="F10" s="128"/>
      <c r="G10" s="129"/>
      <c r="H10" s="130"/>
      <c r="I10" s="131"/>
      <c r="J10" s="131"/>
      <c r="K10" s="132"/>
      <c r="L10" s="129"/>
    </row>
    <row r="11" spans="2:12" ht="12.75">
      <c r="B11" s="120"/>
      <c r="C11" s="122"/>
      <c r="D11" s="126"/>
      <c r="E11" s="127"/>
      <c r="F11" s="128"/>
      <c r="G11" s="129"/>
      <c r="H11" s="130"/>
      <c r="I11" s="131"/>
      <c r="J11" s="131"/>
      <c r="K11" s="132"/>
      <c r="L11" s="129"/>
    </row>
    <row r="12" spans="2:12" ht="13.5" thickBot="1">
      <c r="B12" s="120"/>
      <c r="C12" s="122"/>
      <c r="D12" s="133"/>
      <c r="E12" s="134"/>
      <c r="F12" s="135"/>
      <c r="G12" s="129"/>
      <c r="H12" s="133"/>
      <c r="I12" s="134"/>
      <c r="J12" s="134"/>
      <c r="K12" s="135"/>
      <c r="L12" s="129"/>
    </row>
    <row r="13" spans="2:12" ht="72.75" thickBot="1">
      <c r="B13" s="120"/>
      <c r="C13" s="122"/>
      <c r="D13" s="4" t="s">
        <v>18</v>
      </c>
      <c r="E13" s="4" t="s">
        <v>15</v>
      </c>
      <c r="F13" s="4" t="s">
        <v>4</v>
      </c>
      <c r="G13" s="129"/>
      <c r="H13" s="3" t="s">
        <v>11</v>
      </c>
      <c r="I13" s="5" t="s">
        <v>16</v>
      </c>
      <c r="J13" s="3" t="s">
        <v>12</v>
      </c>
      <c r="K13" s="5" t="s">
        <v>17</v>
      </c>
      <c r="L13" s="129"/>
    </row>
    <row r="14" spans="2:12" ht="16.5" thickBot="1">
      <c r="B14" s="114" t="s">
        <v>5</v>
      </c>
      <c r="C14" s="16" t="s">
        <v>21</v>
      </c>
      <c r="D14" s="17"/>
      <c r="E14" s="18"/>
      <c r="F14" s="18"/>
      <c r="G14" s="17"/>
      <c r="H14" s="18"/>
      <c r="I14" s="18"/>
      <c r="J14" s="18"/>
      <c r="K14" s="18"/>
      <c r="L14" s="24"/>
    </row>
    <row r="15" spans="2:12" ht="16.5" thickBot="1">
      <c r="B15" s="115"/>
      <c r="C15" s="8" t="s">
        <v>21</v>
      </c>
      <c r="D15" s="14"/>
      <c r="E15" s="15" t="s">
        <v>24</v>
      </c>
      <c r="F15" s="15" t="s">
        <v>24</v>
      </c>
      <c r="G15" s="14"/>
      <c r="H15" s="15"/>
      <c r="I15" s="15"/>
      <c r="J15" s="15"/>
      <c r="K15" s="15"/>
      <c r="L15" s="25"/>
    </row>
    <row r="16" spans="2:12" ht="16.5" thickBot="1">
      <c r="B16" s="115"/>
      <c r="C16" s="8" t="s">
        <v>22</v>
      </c>
      <c r="D16" s="14"/>
      <c r="E16" s="15"/>
      <c r="F16" s="15"/>
      <c r="G16" s="14"/>
      <c r="H16" s="15"/>
      <c r="I16" s="15"/>
      <c r="J16" s="15"/>
      <c r="K16" s="15"/>
      <c r="L16" s="25"/>
    </row>
    <row r="17" spans="2:12" ht="32.25" thickBot="1">
      <c r="B17" s="116"/>
      <c r="C17" s="8" t="s">
        <v>23</v>
      </c>
      <c r="D17" s="11">
        <v>3.4</v>
      </c>
      <c r="E17" s="12"/>
      <c r="F17" s="12"/>
      <c r="G17" s="11">
        <v>3.4</v>
      </c>
      <c r="H17" s="12"/>
      <c r="I17" s="12"/>
      <c r="J17" s="12"/>
      <c r="K17" s="12"/>
      <c r="L17" s="25"/>
    </row>
    <row r="18" spans="2:12" ht="16.5" thickBot="1">
      <c r="B18" s="114" t="s">
        <v>6</v>
      </c>
      <c r="C18" s="8" t="s">
        <v>21</v>
      </c>
      <c r="D18" s="9"/>
      <c r="E18" s="10"/>
      <c r="F18" s="10"/>
      <c r="G18" s="9"/>
      <c r="H18" s="10"/>
      <c r="I18" s="10"/>
      <c r="J18" s="10"/>
      <c r="K18" s="10"/>
      <c r="L18" s="25"/>
    </row>
    <row r="19" spans="2:12" ht="16.5" thickBot="1">
      <c r="B19" s="115"/>
      <c r="C19" s="8" t="s">
        <v>21</v>
      </c>
      <c r="D19" s="14"/>
      <c r="E19" s="15"/>
      <c r="F19" s="15"/>
      <c r="G19" s="14">
        <v>21.1</v>
      </c>
      <c r="H19" s="15"/>
      <c r="I19" s="15"/>
      <c r="J19" s="15"/>
      <c r="K19" s="15"/>
      <c r="L19" s="25"/>
    </row>
    <row r="20" spans="2:12" ht="24.75" thickBot="1">
      <c r="B20" s="115"/>
      <c r="C20" s="8" t="s">
        <v>25</v>
      </c>
      <c r="D20" s="14"/>
      <c r="E20" s="15">
        <v>11</v>
      </c>
      <c r="F20" s="15"/>
      <c r="G20" s="14"/>
      <c r="H20" s="15">
        <v>2210</v>
      </c>
      <c r="I20" s="15"/>
      <c r="J20" s="15" t="s">
        <v>27</v>
      </c>
      <c r="K20" s="15">
        <v>11</v>
      </c>
      <c r="L20" s="25"/>
    </row>
    <row r="21" spans="2:12" ht="16.5" thickBot="1">
      <c r="B21" s="116"/>
      <c r="C21" s="13" t="s">
        <v>26</v>
      </c>
      <c r="D21" s="11">
        <v>10.1</v>
      </c>
      <c r="E21" s="12"/>
      <c r="F21" s="12"/>
      <c r="G21" s="11"/>
      <c r="H21" s="12"/>
      <c r="I21" s="12"/>
      <c r="J21" s="12"/>
      <c r="K21" s="12"/>
      <c r="L21" s="25"/>
    </row>
    <row r="22" spans="2:12" ht="16.5" thickBot="1">
      <c r="B22" s="114" t="s">
        <v>7</v>
      </c>
      <c r="C22" s="8" t="s">
        <v>21</v>
      </c>
      <c r="D22" s="9"/>
      <c r="E22" s="10"/>
      <c r="F22" s="10"/>
      <c r="G22" s="9"/>
      <c r="H22" s="10"/>
      <c r="I22" s="10"/>
      <c r="J22" s="10"/>
      <c r="K22" s="10"/>
      <c r="L22" s="25"/>
    </row>
    <row r="23" spans="2:12" ht="16.5" thickBot="1">
      <c r="B23" s="115"/>
      <c r="C23" s="8" t="s">
        <v>21</v>
      </c>
      <c r="D23" s="14"/>
      <c r="E23" s="15"/>
      <c r="F23" s="15"/>
      <c r="G23" s="14"/>
      <c r="H23" s="15"/>
      <c r="I23" s="15"/>
      <c r="J23" s="15"/>
      <c r="K23" s="15"/>
      <c r="L23" s="25"/>
    </row>
    <row r="24" spans="2:12" ht="32.25" thickBot="1">
      <c r="B24" s="115"/>
      <c r="C24" s="8" t="s">
        <v>29</v>
      </c>
      <c r="D24" s="14">
        <v>1.5</v>
      </c>
      <c r="E24" s="15"/>
      <c r="F24" s="15"/>
      <c r="G24" s="14">
        <v>1.5</v>
      </c>
      <c r="H24" s="15"/>
      <c r="I24" s="15"/>
      <c r="J24" s="15"/>
      <c r="K24" s="15"/>
      <c r="L24" s="25"/>
    </row>
    <row r="25" spans="2:12" ht="36.75" thickBot="1">
      <c r="B25" s="116"/>
      <c r="C25" s="13" t="s">
        <v>28</v>
      </c>
      <c r="D25" s="11">
        <v>14</v>
      </c>
      <c r="E25" s="12"/>
      <c r="F25" s="12"/>
      <c r="G25" s="11">
        <v>14</v>
      </c>
      <c r="H25" s="23" t="s">
        <v>30</v>
      </c>
      <c r="I25" s="12" t="s">
        <v>31</v>
      </c>
      <c r="J25" s="12"/>
      <c r="K25" s="12"/>
      <c r="L25" s="25"/>
    </row>
    <row r="26" spans="2:12" ht="16.5" thickBot="1">
      <c r="B26" s="114" t="s">
        <v>20</v>
      </c>
      <c r="C26" s="8" t="s">
        <v>21</v>
      </c>
      <c r="D26" s="9"/>
      <c r="E26" s="10"/>
      <c r="F26" s="10"/>
      <c r="G26" s="9"/>
      <c r="H26" s="10"/>
      <c r="I26" s="10"/>
      <c r="J26" s="10"/>
      <c r="K26" s="10"/>
      <c r="L26" s="25"/>
    </row>
    <row r="27" spans="2:12" ht="16.5" thickBot="1">
      <c r="B27" s="115"/>
      <c r="C27" s="8" t="s">
        <v>21</v>
      </c>
      <c r="D27" s="14"/>
      <c r="E27" s="15"/>
      <c r="F27" s="15"/>
      <c r="G27" s="14"/>
      <c r="H27" s="15"/>
      <c r="I27" s="15"/>
      <c r="J27" s="15"/>
      <c r="K27" s="15"/>
      <c r="L27" s="25"/>
    </row>
    <row r="28" spans="2:12" ht="32.25" thickBot="1">
      <c r="B28" s="115"/>
      <c r="C28" s="8" t="s">
        <v>32</v>
      </c>
      <c r="D28" s="14"/>
      <c r="E28" s="15">
        <v>0.7</v>
      </c>
      <c r="F28" s="15"/>
      <c r="G28" s="14">
        <v>0.7</v>
      </c>
      <c r="H28" s="27">
        <v>2230</v>
      </c>
      <c r="I28" s="15"/>
      <c r="J28" s="15" t="s">
        <v>33</v>
      </c>
      <c r="K28" s="15">
        <v>0.7</v>
      </c>
      <c r="L28" s="25"/>
    </row>
    <row r="29" spans="2:12" ht="24.75" thickBot="1">
      <c r="B29" s="116"/>
      <c r="C29" s="19" t="s">
        <v>34</v>
      </c>
      <c r="D29" s="20">
        <v>19.2</v>
      </c>
      <c r="E29" s="21"/>
      <c r="F29" s="21"/>
      <c r="G29" s="20">
        <v>19.2</v>
      </c>
      <c r="H29" s="28" t="s">
        <v>35</v>
      </c>
      <c r="I29" s="21" t="s">
        <v>46</v>
      </c>
      <c r="J29" s="21"/>
      <c r="K29" s="21"/>
      <c r="L29" s="26"/>
    </row>
    <row r="30" spans="2:12" ht="16.5" thickBot="1">
      <c r="B30" s="114" t="s">
        <v>38</v>
      </c>
      <c r="C30" s="8" t="s">
        <v>21</v>
      </c>
      <c r="D30" s="9"/>
      <c r="E30" s="10"/>
      <c r="F30" s="10"/>
      <c r="G30" s="9"/>
      <c r="H30" s="10"/>
      <c r="I30" s="10"/>
      <c r="J30" s="10"/>
      <c r="K30" s="10"/>
      <c r="L30" s="25"/>
    </row>
    <row r="31" spans="2:12" ht="16.5" thickBot="1">
      <c r="B31" s="115"/>
      <c r="C31" s="8" t="s">
        <v>21</v>
      </c>
      <c r="D31" s="14">
        <v>2.5</v>
      </c>
      <c r="E31" s="15"/>
      <c r="F31" s="15"/>
      <c r="G31" s="14">
        <v>2.5</v>
      </c>
      <c r="H31" s="15"/>
      <c r="I31" s="15"/>
      <c r="J31" s="15"/>
      <c r="K31" s="15"/>
      <c r="L31" s="25"/>
    </row>
    <row r="32" spans="2:12" ht="32.25" thickBot="1">
      <c r="B32" s="115"/>
      <c r="C32" s="8" t="s">
        <v>29</v>
      </c>
      <c r="D32" s="14"/>
      <c r="E32" s="15"/>
      <c r="F32" s="15"/>
      <c r="G32" s="14"/>
      <c r="H32" s="27"/>
      <c r="I32" s="15"/>
      <c r="J32" s="15"/>
      <c r="K32" s="15"/>
      <c r="L32" s="25"/>
    </row>
    <row r="33" spans="2:12" ht="24">
      <c r="B33" s="115"/>
      <c r="C33" s="13" t="s">
        <v>39</v>
      </c>
      <c r="D33" s="14">
        <v>26.2</v>
      </c>
      <c r="E33" s="15"/>
      <c r="F33" s="15"/>
      <c r="G33" s="14">
        <v>26.2</v>
      </c>
      <c r="H33" s="27" t="s">
        <v>35</v>
      </c>
      <c r="I33" s="15" t="s">
        <v>40</v>
      </c>
      <c r="J33" s="15"/>
      <c r="K33" s="15"/>
      <c r="L33" s="25"/>
    </row>
    <row r="34" spans="2:12" ht="15.75">
      <c r="B34" s="117" t="s">
        <v>41</v>
      </c>
      <c r="C34" s="30" t="s">
        <v>21</v>
      </c>
      <c r="D34" s="31"/>
      <c r="E34" s="32"/>
      <c r="F34" s="32"/>
      <c r="G34" s="31"/>
      <c r="H34" s="32"/>
      <c r="I34" s="32"/>
      <c r="J34" s="32"/>
      <c r="K34" s="32"/>
      <c r="L34" s="33"/>
    </row>
    <row r="35" spans="2:12" ht="15.75">
      <c r="B35" s="117"/>
      <c r="C35" s="30" t="s">
        <v>21</v>
      </c>
      <c r="D35" s="31"/>
      <c r="E35" s="32">
        <v>3.7</v>
      </c>
      <c r="F35" s="32"/>
      <c r="G35" s="31">
        <v>3.7</v>
      </c>
      <c r="H35" s="32"/>
      <c r="I35" s="32"/>
      <c r="J35" s="32" t="s">
        <v>44</v>
      </c>
      <c r="K35" s="32">
        <v>0.1</v>
      </c>
      <c r="L35" s="33"/>
    </row>
    <row r="36" spans="2:12" ht="24">
      <c r="B36" s="117"/>
      <c r="C36" s="30" t="s">
        <v>42</v>
      </c>
      <c r="D36" s="31">
        <v>21.8</v>
      </c>
      <c r="E36" s="32"/>
      <c r="F36" s="32"/>
      <c r="G36" s="31">
        <v>21.8</v>
      </c>
      <c r="H36" s="34" t="s">
        <v>35</v>
      </c>
      <c r="I36" s="32" t="s">
        <v>43</v>
      </c>
      <c r="J36" s="32" t="s">
        <v>45</v>
      </c>
      <c r="K36" s="32">
        <v>3.7</v>
      </c>
      <c r="L36" s="33"/>
    </row>
    <row r="37" spans="2:12" ht="25.5">
      <c r="B37" s="35" t="s">
        <v>8</v>
      </c>
      <c r="C37" s="35"/>
      <c r="D37" s="36">
        <v>98.7</v>
      </c>
      <c r="E37" s="37">
        <v>15.1</v>
      </c>
      <c r="F37" s="37"/>
      <c r="G37" s="36">
        <v>114.1</v>
      </c>
      <c r="H37" s="38"/>
      <c r="I37" s="37">
        <v>65.9</v>
      </c>
      <c r="J37" s="37"/>
      <c r="K37" s="37">
        <v>15.5</v>
      </c>
      <c r="L37" s="36">
        <v>32.7</v>
      </c>
    </row>
    <row r="38" spans="2:12" ht="15.75">
      <c r="B38" s="108" t="s">
        <v>47</v>
      </c>
      <c r="C38" s="30" t="s">
        <v>21</v>
      </c>
      <c r="D38" s="31"/>
      <c r="E38" s="32"/>
      <c r="F38" s="32"/>
      <c r="G38" s="31"/>
      <c r="H38" s="41"/>
      <c r="I38" s="32"/>
      <c r="J38" s="32"/>
      <c r="K38" s="39"/>
      <c r="L38" s="40"/>
    </row>
    <row r="39" spans="2:12" ht="24">
      <c r="B39" s="118"/>
      <c r="C39" s="30" t="s">
        <v>52</v>
      </c>
      <c r="D39" s="31">
        <v>24.2</v>
      </c>
      <c r="E39" s="32"/>
      <c r="F39" s="32"/>
      <c r="G39" s="31">
        <v>24.2</v>
      </c>
      <c r="H39" s="34" t="s">
        <v>35</v>
      </c>
      <c r="I39" s="45" t="s">
        <v>56</v>
      </c>
      <c r="J39" s="32"/>
      <c r="K39" s="32"/>
      <c r="L39" s="29">
        <v>24.3</v>
      </c>
    </row>
    <row r="40" spans="2:12" ht="15.75">
      <c r="B40" s="108" t="s">
        <v>49</v>
      </c>
      <c r="C40" s="30" t="s">
        <v>21</v>
      </c>
      <c r="D40" s="31"/>
      <c r="E40" s="32"/>
      <c r="F40" s="32"/>
      <c r="G40" s="31"/>
      <c r="H40" s="41"/>
      <c r="I40" s="32"/>
      <c r="J40" s="32"/>
      <c r="K40" s="39"/>
      <c r="L40" s="40"/>
    </row>
    <row r="41" spans="2:12" ht="15.75">
      <c r="B41" s="118"/>
      <c r="C41" s="30" t="s">
        <v>42</v>
      </c>
      <c r="D41" s="31">
        <v>19.95</v>
      </c>
      <c r="E41" s="32"/>
      <c r="F41" s="32"/>
      <c r="G41" s="31">
        <v>19.95</v>
      </c>
      <c r="H41" s="44">
        <v>2210</v>
      </c>
      <c r="I41" s="32">
        <v>23.6</v>
      </c>
      <c r="J41" s="32"/>
      <c r="K41" s="32"/>
      <c r="L41" s="29">
        <v>20.65</v>
      </c>
    </row>
    <row r="42" spans="2:12" ht="15.75">
      <c r="B42" s="108" t="s">
        <v>51</v>
      </c>
      <c r="C42" s="30" t="s">
        <v>21</v>
      </c>
      <c r="D42" s="31"/>
      <c r="E42" s="32"/>
      <c r="F42" s="32"/>
      <c r="G42" s="31"/>
      <c r="H42" s="41"/>
      <c r="I42" s="32"/>
      <c r="J42" s="32"/>
      <c r="K42" s="39"/>
      <c r="L42" s="40"/>
    </row>
    <row r="43" spans="2:12" ht="15.75" customHeight="1">
      <c r="B43" s="109"/>
      <c r="C43" s="111" t="s">
        <v>53</v>
      </c>
      <c r="D43" s="102">
        <v>14.8</v>
      </c>
      <c r="E43" s="105">
        <v>251.6</v>
      </c>
      <c r="F43" s="105" t="s">
        <v>54</v>
      </c>
      <c r="G43" s="102">
        <v>266.4</v>
      </c>
      <c r="H43" s="44">
        <v>2240</v>
      </c>
      <c r="I43" s="32">
        <v>6.4</v>
      </c>
      <c r="J43" s="105" t="s">
        <v>54</v>
      </c>
      <c r="K43" s="102">
        <v>251.6</v>
      </c>
      <c r="L43" s="108">
        <v>27.9</v>
      </c>
    </row>
    <row r="44" spans="2:12" ht="15.75" customHeight="1">
      <c r="B44" s="109"/>
      <c r="C44" s="112"/>
      <c r="D44" s="103"/>
      <c r="E44" s="106"/>
      <c r="F44" s="106"/>
      <c r="G44" s="103"/>
      <c r="H44" s="44">
        <v>2210</v>
      </c>
      <c r="I44" s="32">
        <v>0.55</v>
      </c>
      <c r="J44" s="106"/>
      <c r="K44" s="103"/>
      <c r="L44" s="109"/>
    </row>
    <row r="45" spans="2:12" ht="15.75" customHeight="1">
      <c r="B45" s="110"/>
      <c r="C45" s="113"/>
      <c r="D45" s="104"/>
      <c r="E45" s="107"/>
      <c r="F45" s="107"/>
      <c r="G45" s="104"/>
      <c r="H45" s="44">
        <v>2800</v>
      </c>
      <c r="I45" s="32">
        <v>0.6</v>
      </c>
      <c r="J45" s="107"/>
      <c r="K45" s="104"/>
      <c r="L45" s="110"/>
    </row>
    <row r="46" spans="2:12" ht="25.5">
      <c r="B46" s="35" t="s">
        <v>8</v>
      </c>
      <c r="C46" s="35"/>
      <c r="D46" s="36">
        <v>58.95</v>
      </c>
      <c r="E46" s="37">
        <v>251.6</v>
      </c>
      <c r="F46" s="37"/>
      <c r="G46" s="36">
        <v>310.55</v>
      </c>
      <c r="H46" s="38"/>
      <c r="I46" s="37">
        <v>63.75</v>
      </c>
      <c r="J46" s="37"/>
      <c r="K46" s="37">
        <v>251.6</v>
      </c>
      <c r="L46" s="36">
        <v>27.9</v>
      </c>
    </row>
    <row r="54" spans="3:5" ht="12.75">
      <c r="C54" s="22" t="s">
        <v>55</v>
      </c>
      <c r="D54" s="22"/>
      <c r="E54" s="22" t="s">
        <v>36</v>
      </c>
    </row>
  </sheetData>
  <sheetProtection/>
  <mergeCells count="25">
    <mergeCell ref="B9:B13"/>
    <mergeCell ref="C9:C13"/>
    <mergeCell ref="D9:F11"/>
    <mergeCell ref="G9:G13"/>
    <mergeCell ref="H9:K11"/>
    <mergeCell ref="L9:L13"/>
    <mergeCell ref="D12:F12"/>
    <mergeCell ref="H12:K12"/>
    <mergeCell ref="B14:B17"/>
    <mergeCell ref="B18:B21"/>
    <mergeCell ref="B22:B25"/>
    <mergeCell ref="B26:B29"/>
    <mergeCell ref="L43:L45"/>
    <mergeCell ref="B30:B33"/>
    <mergeCell ref="B34:B36"/>
    <mergeCell ref="B38:B39"/>
    <mergeCell ref="B40:B41"/>
    <mergeCell ref="F43:F45"/>
    <mergeCell ref="G43:G45"/>
    <mergeCell ref="J43:J45"/>
    <mergeCell ref="K43:K45"/>
    <mergeCell ref="B42:B45"/>
    <mergeCell ref="C43:C45"/>
    <mergeCell ref="D43:D45"/>
    <mergeCell ref="E43:E45"/>
  </mergeCells>
  <printOptions/>
  <pageMargins left="0.21" right="0.24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9"/>
  <sheetViews>
    <sheetView zoomScalePageLayoutView="0" workbookViewId="0" topLeftCell="A13">
      <selection activeCell="S13" sqref="S13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9.625" style="0" customWidth="1"/>
    <col min="7" max="7" width="12.375" style="0" customWidth="1"/>
    <col min="11" max="11" width="9.625" style="0" bestFit="1" customWidth="1"/>
  </cols>
  <sheetData>
    <row r="4" ht="14.25">
      <c r="K4" s="6" t="s">
        <v>0</v>
      </c>
    </row>
    <row r="5" ht="18.75">
      <c r="F5" s="1" t="s">
        <v>1</v>
      </c>
    </row>
    <row r="6" ht="18.75">
      <c r="F6" s="1" t="s">
        <v>2</v>
      </c>
    </row>
    <row r="7" spans="2:9" ht="18.75">
      <c r="B7" s="43" t="s">
        <v>48</v>
      </c>
      <c r="C7" s="43"/>
      <c r="D7" s="43"/>
      <c r="E7" s="43"/>
      <c r="F7" s="7" t="s">
        <v>37</v>
      </c>
      <c r="G7" s="42" t="s">
        <v>62</v>
      </c>
      <c r="H7" s="2"/>
      <c r="I7" s="2"/>
    </row>
    <row r="8" ht="13.5" thickBot="1"/>
    <row r="9" spans="1:11" ht="12.75">
      <c r="A9" s="141" t="s">
        <v>3</v>
      </c>
      <c r="B9" s="138" t="s">
        <v>10</v>
      </c>
      <c r="C9" s="136" t="s">
        <v>9</v>
      </c>
      <c r="D9" s="137"/>
      <c r="E9" s="138"/>
      <c r="F9" s="146" t="s">
        <v>14</v>
      </c>
      <c r="G9" s="136" t="s">
        <v>13</v>
      </c>
      <c r="H9" s="137"/>
      <c r="I9" s="137"/>
      <c r="J9" s="138"/>
      <c r="K9" s="139" t="s">
        <v>19</v>
      </c>
    </row>
    <row r="10" spans="1:11" ht="12.75">
      <c r="A10" s="142"/>
      <c r="B10" s="144"/>
      <c r="C10" s="126"/>
      <c r="D10" s="145"/>
      <c r="E10" s="128"/>
      <c r="F10" s="129"/>
      <c r="G10" s="130"/>
      <c r="H10" s="131"/>
      <c r="I10" s="131"/>
      <c r="J10" s="132"/>
      <c r="K10" s="140"/>
    </row>
    <row r="11" spans="1:11" ht="12.75">
      <c r="A11" s="142"/>
      <c r="B11" s="144"/>
      <c r="C11" s="126"/>
      <c r="D11" s="145"/>
      <c r="E11" s="128"/>
      <c r="F11" s="129"/>
      <c r="G11" s="130"/>
      <c r="H11" s="131"/>
      <c r="I11" s="131"/>
      <c r="J11" s="132"/>
      <c r="K11" s="140"/>
    </row>
    <row r="12" spans="1:11" ht="13.5" thickBot="1">
      <c r="A12" s="142"/>
      <c r="B12" s="144"/>
      <c r="C12" s="133"/>
      <c r="D12" s="134"/>
      <c r="E12" s="135"/>
      <c r="F12" s="129"/>
      <c r="G12" s="133"/>
      <c r="H12" s="134"/>
      <c r="I12" s="134"/>
      <c r="J12" s="135"/>
      <c r="K12" s="140"/>
    </row>
    <row r="13" spans="1:19" ht="84.75" thickBot="1">
      <c r="A13" s="143"/>
      <c r="B13" s="144"/>
      <c r="C13" s="4" t="s">
        <v>18</v>
      </c>
      <c r="D13" s="4" t="s">
        <v>15</v>
      </c>
      <c r="E13" s="4" t="s">
        <v>4</v>
      </c>
      <c r="F13" s="129"/>
      <c r="G13" s="3" t="s">
        <v>11</v>
      </c>
      <c r="H13" s="5" t="s">
        <v>16</v>
      </c>
      <c r="I13" s="3" t="s">
        <v>12</v>
      </c>
      <c r="J13" s="5" t="s">
        <v>17</v>
      </c>
      <c r="K13" s="140"/>
      <c r="S13" t="s">
        <v>65</v>
      </c>
    </row>
    <row r="14" spans="1:11" ht="13.5" thickBot="1">
      <c r="A14" s="49"/>
      <c r="B14" s="47"/>
      <c r="C14" s="54"/>
      <c r="D14" s="54"/>
      <c r="E14" s="54"/>
      <c r="F14" s="46"/>
      <c r="G14" s="3"/>
      <c r="H14" s="5"/>
      <c r="I14" s="3"/>
      <c r="J14" s="5"/>
      <c r="K14" s="60">
        <v>44.45647</v>
      </c>
    </row>
    <row r="15" spans="1:11" ht="16.5" thickBot="1">
      <c r="A15" s="141" t="s">
        <v>5</v>
      </c>
      <c r="B15" s="16" t="s">
        <v>21</v>
      </c>
      <c r="C15" s="17"/>
      <c r="D15" s="18"/>
      <c r="E15" s="18"/>
      <c r="F15" s="17"/>
      <c r="G15" s="18"/>
      <c r="H15" s="18"/>
      <c r="I15" s="18"/>
      <c r="J15" s="57"/>
      <c r="K15" s="62"/>
    </row>
    <row r="16" spans="1:11" ht="16.5" thickBot="1">
      <c r="A16" s="142"/>
      <c r="B16" s="8" t="s">
        <v>21</v>
      </c>
      <c r="C16" s="14"/>
      <c r="D16" s="15" t="s">
        <v>24</v>
      </c>
      <c r="E16" s="15" t="s">
        <v>24</v>
      </c>
      <c r="F16" s="14"/>
      <c r="G16" s="15"/>
      <c r="H16" s="15"/>
      <c r="I16" s="15"/>
      <c r="J16" s="58"/>
      <c r="K16" s="63"/>
    </row>
    <row r="17" spans="1:11" ht="16.5" thickBot="1">
      <c r="A17" s="142"/>
      <c r="B17" s="8" t="s">
        <v>22</v>
      </c>
      <c r="C17" s="14"/>
      <c r="D17" s="15"/>
      <c r="E17" s="15"/>
      <c r="F17" s="14"/>
      <c r="G17" s="15"/>
      <c r="H17" s="15"/>
      <c r="I17" s="15"/>
      <c r="J17" s="58"/>
      <c r="K17" s="63"/>
    </row>
    <row r="18" spans="1:11" ht="36.75" thickBot="1">
      <c r="A18" s="143"/>
      <c r="B18" s="8" t="s">
        <v>59</v>
      </c>
      <c r="C18" s="11">
        <v>17.1</v>
      </c>
      <c r="D18" s="12"/>
      <c r="E18" s="12"/>
      <c r="F18" s="11">
        <f>C18+D18</f>
        <v>17.1</v>
      </c>
      <c r="G18" s="23" t="s">
        <v>63</v>
      </c>
      <c r="H18" s="12" t="s">
        <v>64</v>
      </c>
      <c r="I18" s="12"/>
      <c r="J18" s="59"/>
      <c r="K18" s="64">
        <f>K14+C18-H27</f>
        <v>29.156470000000006</v>
      </c>
    </row>
    <row r="19" spans="1:11" ht="16.5" thickBot="1">
      <c r="A19" s="141" t="s">
        <v>6</v>
      </c>
      <c r="B19" s="8" t="s">
        <v>21</v>
      </c>
      <c r="C19" s="9"/>
      <c r="D19" s="10"/>
      <c r="E19" s="10"/>
      <c r="F19" s="9"/>
      <c r="G19" s="10"/>
      <c r="H19" s="10"/>
      <c r="I19" s="10"/>
      <c r="J19" s="65"/>
      <c r="K19" s="62"/>
    </row>
    <row r="20" spans="1:11" ht="16.5" thickBot="1">
      <c r="A20" s="142"/>
      <c r="B20" s="8" t="s">
        <v>21</v>
      </c>
      <c r="C20" s="14"/>
      <c r="D20" s="15"/>
      <c r="E20" s="15"/>
      <c r="F20" s="14"/>
      <c r="G20" s="15"/>
      <c r="H20" s="15"/>
      <c r="I20" s="15"/>
      <c r="J20" s="58"/>
      <c r="K20" s="63"/>
    </row>
    <row r="21" spans="1:11" ht="16.5" thickBot="1">
      <c r="A21" s="142"/>
      <c r="B21" s="8"/>
      <c r="C21" s="14"/>
      <c r="D21" s="15"/>
      <c r="E21" s="15"/>
      <c r="F21" s="14"/>
      <c r="G21" s="15"/>
      <c r="H21" s="15"/>
      <c r="I21" s="15"/>
      <c r="J21" s="58"/>
      <c r="K21" s="63"/>
    </row>
    <row r="22" spans="1:11" ht="16.5" thickBot="1">
      <c r="A22" s="143"/>
      <c r="B22" s="8" t="s">
        <v>60</v>
      </c>
      <c r="C22" s="11"/>
      <c r="D22" s="12"/>
      <c r="E22" s="12"/>
      <c r="F22" s="11"/>
      <c r="G22" s="12"/>
      <c r="H22" s="12"/>
      <c r="I22" s="12"/>
      <c r="J22" s="59"/>
      <c r="K22" s="66"/>
    </row>
    <row r="23" spans="1:11" ht="16.5" thickBot="1">
      <c r="A23" s="141" t="s">
        <v>7</v>
      </c>
      <c r="B23" s="8" t="s">
        <v>21</v>
      </c>
      <c r="C23" s="9"/>
      <c r="D23" s="10"/>
      <c r="E23" s="10"/>
      <c r="F23" s="9"/>
      <c r="G23" s="10"/>
      <c r="H23" s="10"/>
      <c r="I23" s="10"/>
      <c r="J23" s="10"/>
      <c r="K23" s="25"/>
    </row>
    <row r="24" spans="1:11" ht="16.5" thickBot="1">
      <c r="A24" s="142"/>
      <c r="B24" s="8" t="s">
        <v>21</v>
      </c>
      <c r="C24" s="14"/>
      <c r="D24" s="15"/>
      <c r="E24" s="15"/>
      <c r="F24" s="14"/>
      <c r="G24" s="15"/>
      <c r="H24" s="15"/>
      <c r="I24" s="15"/>
      <c r="J24" s="15"/>
      <c r="K24" s="25"/>
    </row>
    <row r="25" spans="1:11" ht="16.5" thickBot="1">
      <c r="A25" s="142"/>
      <c r="B25" s="8"/>
      <c r="C25" s="14"/>
      <c r="D25" s="15"/>
      <c r="E25" s="15"/>
      <c r="F25" s="14"/>
      <c r="G25" s="15"/>
      <c r="H25" s="15"/>
      <c r="I25" s="15"/>
      <c r="J25" s="15"/>
      <c r="K25" s="25"/>
    </row>
    <row r="26" spans="1:11" ht="16.5" thickBot="1">
      <c r="A26" s="143"/>
      <c r="B26" s="8" t="s">
        <v>57</v>
      </c>
      <c r="C26" s="11"/>
      <c r="D26" s="12"/>
      <c r="E26" s="12"/>
      <c r="F26" s="11"/>
      <c r="G26" s="23"/>
      <c r="H26" s="12"/>
      <c r="I26" s="12"/>
      <c r="J26" s="12"/>
      <c r="K26" s="25"/>
    </row>
    <row r="27" spans="1:11" ht="16.5" thickBot="1">
      <c r="A27" s="48" t="s">
        <v>58</v>
      </c>
      <c r="B27" s="52"/>
      <c r="C27" s="53">
        <f>C15+C18+C19+C22+C23+C26</f>
        <v>17.1</v>
      </c>
      <c r="D27" s="53">
        <f aca="true" t="shared" si="0" ref="D27:J27">D15+D18+D19+D22+D23+D26</f>
        <v>0</v>
      </c>
      <c r="E27" s="53">
        <f t="shared" si="0"/>
        <v>0</v>
      </c>
      <c r="F27" s="53">
        <f t="shared" si="0"/>
        <v>17.1</v>
      </c>
      <c r="G27" s="53"/>
      <c r="H27" s="53">
        <v>32.4</v>
      </c>
      <c r="I27" s="53">
        <f t="shared" si="0"/>
        <v>0</v>
      </c>
      <c r="J27" s="53">
        <f t="shared" si="0"/>
        <v>0</v>
      </c>
      <c r="K27" s="55">
        <f>K14+C27-H27</f>
        <v>29.156470000000006</v>
      </c>
    </row>
    <row r="28" spans="1:11" ht="13.5" thickBot="1">
      <c r="A28" s="50" t="s">
        <v>61</v>
      </c>
      <c r="B28" s="51"/>
      <c r="C28" s="56">
        <f>C27</f>
        <v>17.1</v>
      </c>
      <c r="D28" s="56">
        <f aca="true" t="shared" si="1" ref="D28:K28">D27</f>
        <v>0</v>
      </c>
      <c r="E28" s="56">
        <f t="shared" si="1"/>
        <v>0</v>
      </c>
      <c r="F28" s="56">
        <f t="shared" si="1"/>
        <v>17.1</v>
      </c>
      <c r="G28" s="56">
        <f t="shared" si="1"/>
        <v>0</v>
      </c>
      <c r="H28" s="56">
        <f t="shared" si="1"/>
        <v>32.4</v>
      </c>
      <c r="I28" s="56">
        <f t="shared" si="1"/>
        <v>0</v>
      </c>
      <c r="J28" s="56">
        <f t="shared" si="1"/>
        <v>0</v>
      </c>
      <c r="K28" s="61">
        <f t="shared" si="1"/>
        <v>29.156470000000006</v>
      </c>
    </row>
    <row r="29" spans="2:4" ht="73.5" customHeight="1">
      <c r="B29" s="22" t="s">
        <v>55</v>
      </c>
      <c r="D29" s="22" t="s">
        <v>36</v>
      </c>
    </row>
  </sheetData>
  <sheetProtection/>
  <mergeCells count="11">
    <mergeCell ref="F9:F13"/>
    <mergeCell ref="G9:J11"/>
    <mergeCell ref="K9:K13"/>
    <mergeCell ref="C12:E12"/>
    <mergeCell ref="G12:J12"/>
    <mergeCell ref="A19:A22"/>
    <mergeCell ref="A23:A26"/>
    <mergeCell ref="A15:A18"/>
    <mergeCell ref="A9:A13"/>
    <mergeCell ref="B9:B13"/>
    <mergeCell ref="C9:E11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54"/>
  <sheetViews>
    <sheetView tabSelected="1" zoomScalePageLayoutView="0" workbookViewId="0" topLeftCell="A32">
      <selection activeCell="K51" sqref="K51"/>
    </sheetView>
  </sheetViews>
  <sheetFormatPr defaultColWidth="9.00390625" defaultRowHeight="12.75"/>
  <cols>
    <col min="2" max="2" width="18.75390625" style="0" customWidth="1"/>
    <col min="3" max="3" width="9.75390625" style="0" customWidth="1"/>
    <col min="4" max="4" width="9.25390625" style="0" customWidth="1"/>
    <col min="7" max="7" width="14.125" style="0" customWidth="1"/>
    <col min="10" max="10" width="8.00390625" style="0" customWidth="1"/>
    <col min="11" max="11" width="9.625" style="0" bestFit="1" customWidth="1"/>
  </cols>
  <sheetData>
    <row r="4" ht="12.75">
      <c r="K4" s="43" t="s">
        <v>89</v>
      </c>
    </row>
    <row r="5" ht="18.75">
      <c r="F5" s="1" t="s">
        <v>1</v>
      </c>
    </row>
    <row r="6" ht="18.75">
      <c r="F6" s="1" t="s">
        <v>2</v>
      </c>
    </row>
    <row r="7" spans="4:10" ht="18.75">
      <c r="D7" s="147" t="s">
        <v>87</v>
      </c>
      <c r="E7" s="147"/>
      <c r="F7" s="147"/>
      <c r="G7" s="147"/>
      <c r="H7" s="147"/>
      <c r="I7" s="147"/>
      <c r="J7" s="147"/>
    </row>
    <row r="8" spans="3:10" ht="18.75">
      <c r="C8" s="99" t="s">
        <v>66</v>
      </c>
      <c r="D8" s="99"/>
      <c r="E8" s="99"/>
      <c r="F8" s="99"/>
      <c r="G8" s="99"/>
      <c r="H8" s="99"/>
      <c r="I8" s="97"/>
      <c r="J8" s="1"/>
    </row>
    <row r="9" ht="13.5" thickBot="1">
      <c r="I9" s="98"/>
    </row>
    <row r="10" spans="1:11" ht="12.75">
      <c r="A10" s="141" t="s">
        <v>3</v>
      </c>
      <c r="B10" s="138" t="s">
        <v>10</v>
      </c>
      <c r="C10" s="136" t="s">
        <v>9</v>
      </c>
      <c r="D10" s="137"/>
      <c r="E10" s="138"/>
      <c r="F10" s="146" t="s">
        <v>14</v>
      </c>
      <c r="G10" s="136" t="s">
        <v>13</v>
      </c>
      <c r="H10" s="137"/>
      <c r="I10" s="137"/>
      <c r="J10" s="138"/>
      <c r="K10" s="139" t="s">
        <v>19</v>
      </c>
    </row>
    <row r="11" spans="1:11" ht="12.75">
      <c r="A11" s="142"/>
      <c r="B11" s="144"/>
      <c r="C11" s="126"/>
      <c r="D11" s="145"/>
      <c r="E11" s="128"/>
      <c r="F11" s="129"/>
      <c r="G11" s="130"/>
      <c r="H11" s="131"/>
      <c r="I11" s="131"/>
      <c r="J11" s="132"/>
      <c r="K11" s="140"/>
    </row>
    <row r="12" spans="1:11" ht="12.75">
      <c r="A12" s="142"/>
      <c r="B12" s="144"/>
      <c r="C12" s="126"/>
      <c r="D12" s="145"/>
      <c r="E12" s="128"/>
      <c r="F12" s="129"/>
      <c r="G12" s="130"/>
      <c r="H12" s="131"/>
      <c r="I12" s="131"/>
      <c r="J12" s="132"/>
      <c r="K12" s="140"/>
    </row>
    <row r="13" spans="1:11" ht="13.5" thickBot="1">
      <c r="A13" s="142"/>
      <c r="B13" s="144"/>
      <c r="C13" s="133"/>
      <c r="D13" s="134"/>
      <c r="E13" s="135"/>
      <c r="F13" s="129"/>
      <c r="G13" s="133"/>
      <c r="H13" s="134"/>
      <c r="I13" s="134"/>
      <c r="J13" s="135"/>
      <c r="K13" s="140"/>
    </row>
    <row r="14" spans="1:19" ht="84.75" thickBot="1">
      <c r="A14" s="143"/>
      <c r="B14" s="144"/>
      <c r="C14" s="4" t="s">
        <v>18</v>
      </c>
      <c r="D14" s="4" t="s">
        <v>15</v>
      </c>
      <c r="E14" s="4" t="s">
        <v>4</v>
      </c>
      <c r="F14" s="129"/>
      <c r="G14" s="3" t="s">
        <v>11</v>
      </c>
      <c r="H14" s="5" t="s">
        <v>16</v>
      </c>
      <c r="I14" s="3" t="s">
        <v>12</v>
      </c>
      <c r="J14" s="5" t="s">
        <v>17</v>
      </c>
      <c r="K14" s="140"/>
      <c r="S14" t="s">
        <v>65</v>
      </c>
    </row>
    <row r="15" spans="1:11" ht="13.5" thickBot="1">
      <c r="A15" s="49"/>
      <c r="B15" s="47"/>
      <c r="C15" s="54"/>
      <c r="D15" s="54"/>
      <c r="E15" s="54"/>
      <c r="F15" s="46"/>
      <c r="G15" s="3"/>
      <c r="H15" s="5"/>
      <c r="I15" s="3"/>
      <c r="J15" s="5"/>
      <c r="K15" s="60">
        <v>34.4</v>
      </c>
    </row>
    <row r="16" spans="1:11" ht="16.5" thickBot="1">
      <c r="A16" s="141" t="s">
        <v>5</v>
      </c>
      <c r="B16" s="16" t="s">
        <v>21</v>
      </c>
      <c r="C16" s="17"/>
      <c r="D16" s="18"/>
      <c r="E16" s="18"/>
      <c r="F16" s="17"/>
      <c r="G16" s="18"/>
      <c r="H16" s="18"/>
      <c r="I16" s="18"/>
      <c r="J16" s="57"/>
      <c r="K16" s="62"/>
    </row>
    <row r="17" spans="1:11" ht="16.5" thickBot="1">
      <c r="A17" s="142"/>
      <c r="B17" s="8" t="s">
        <v>21</v>
      </c>
      <c r="C17" s="14"/>
      <c r="D17" s="15" t="s">
        <v>24</v>
      </c>
      <c r="E17" s="15" t="s">
        <v>24</v>
      </c>
      <c r="F17" s="14"/>
      <c r="G17" s="15"/>
      <c r="H17" s="15"/>
      <c r="I17" s="15"/>
      <c r="J17" s="58"/>
      <c r="K17" s="63"/>
    </row>
    <row r="18" spans="1:11" ht="16.5" thickBot="1">
      <c r="A18" s="142"/>
      <c r="B18" s="8" t="s">
        <v>22</v>
      </c>
      <c r="C18" s="14"/>
      <c r="D18" s="15"/>
      <c r="E18" s="15"/>
      <c r="F18" s="14"/>
      <c r="G18" s="15"/>
      <c r="H18" s="15"/>
      <c r="I18" s="15"/>
      <c r="J18" s="58"/>
      <c r="K18" s="63"/>
    </row>
    <row r="19" spans="1:11" ht="16.5" thickBot="1">
      <c r="A19" s="143"/>
      <c r="B19" s="8" t="s">
        <v>57</v>
      </c>
      <c r="C19" s="11">
        <v>2.3</v>
      </c>
      <c r="D19" s="12"/>
      <c r="E19" s="12"/>
      <c r="F19" s="11">
        <f>C19+D19</f>
        <v>2.3</v>
      </c>
      <c r="G19" s="23"/>
      <c r="H19" s="12"/>
      <c r="I19" s="12"/>
      <c r="J19" s="59"/>
      <c r="K19" s="67">
        <f>K15+C19</f>
        <v>36.699999999999996</v>
      </c>
    </row>
    <row r="20" spans="1:11" ht="28.5" customHeight="1" thickBot="1">
      <c r="A20" s="141" t="s">
        <v>6</v>
      </c>
      <c r="B20" s="77"/>
      <c r="C20" s="75"/>
      <c r="D20" s="10"/>
      <c r="E20" s="10"/>
      <c r="F20" s="9"/>
      <c r="G20" s="69" t="s">
        <v>71</v>
      </c>
      <c r="H20" s="10">
        <v>2.2</v>
      </c>
      <c r="I20" s="10"/>
      <c r="J20" s="65"/>
      <c r="K20" s="68"/>
    </row>
    <row r="21" spans="1:11" ht="16.5" customHeight="1">
      <c r="A21" s="142"/>
      <c r="B21" s="93"/>
      <c r="C21" s="94"/>
      <c r="D21" s="15"/>
      <c r="E21" s="15"/>
      <c r="F21" s="14"/>
      <c r="G21" s="70" t="s">
        <v>72</v>
      </c>
      <c r="H21" s="15">
        <v>2.2</v>
      </c>
      <c r="I21" s="15"/>
      <c r="J21" s="58"/>
      <c r="K21" s="67"/>
    </row>
    <row r="22" spans="1:11" ht="24.75" thickBot="1">
      <c r="A22" s="142"/>
      <c r="B22" s="76" t="s">
        <v>21</v>
      </c>
      <c r="C22" s="14"/>
      <c r="D22" s="15"/>
      <c r="E22" s="15"/>
      <c r="F22" s="14"/>
      <c r="G22" s="70" t="s">
        <v>69</v>
      </c>
      <c r="H22" s="15">
        <v>14.3</v>
      </c>
      <c r="I22" s="15"/>
      <c r="J22" s="58"/>
      <c r="K22" s="67"/>
    </row>
    <row r="23" spans="1:11" ht="36.75" thickBot="1">
      <c r="A23" s="142"/>
      <c r="B23" s="8"/>
      <c r="C23" s="14"/>
      <c r="D23" s="15"/>
      <c r="E23" s="15"/>
      <c r="F23" s="14"/>
      <c r="G23" s="70" t="s">
        <v>70</v>
      </c>
      <c r="H23" s="15">
        <v>12</v>
      </c>
      <c r="I23" s="15"/>
      <c r="J23" s="58"/>
      <c r="K23" s="67"/>
    </row>
    <row r="24" spans="1:11" ht="15.75" customHeight="1" thickBot="1">
      <c r="A24" s="143"/>
      <c r="B24" s="8" t="s">
        <v>60</v>
      </c>
      <c r="C24" s="11">
        <v>23.6</v>
      </c>
      <c r="D24" s="12"/>
      <c r="E24" s="12"/>
      <c r="F24" s="11">
        <v>23.6</v>
      </c>
      <c r="G24" s="71" t="s">
        <v>73</v>
      </c>
      <c r="H24" s="12">
        <v>18.3</v>
      </c>
      <c r="I24" s="12"/>
      <c r="J24" s="59"/>
      <c r="K24" s="64">
        <f>K19+C24-H20-H22-H23-H24</f>
        <v>13.499999999999996</v>
      </c>
    </row>
    <row r="25" spans="1:11" ht="16.5" thickBot="1">
      <c r="A25" s="141" t="s">
        <v>7</v>
      </c>
      <c r="B25" s="8" t="s">
        <v>21</v>
      </c>
      <c r="C25" s="9"/>
      <c r="D25" s="10"/>
      <c r="E25" s="10"/>
      <c r="F25" s="9"/>
      <c r="G25" s="10"/>
      <c r="H25" s="10"/>
      <c r="I25" s="10"/>
      <c r="J25" s="65"/>
      <c r="K25" s="67"/>
    </row>
    <row r="26" spans="1:11" ht="16.5" thickBot="1">
      <c r="A26" s="142"/>
      <c r="B26" s="8" t="s">
        <v>21</v>
      </c>
      <c r="C26" s="14"/>
      <c r="D26" s="15"/>
      <c r="E26" s="15"/>
      <c r="F26" s="14"/>
      <c r="G26" s="15" t="s">
        <v>74</v>
      </c>
      <c r="H26" s="15">
        <v>1.5</v>
      </c>
      <c r="I26" s="15"/>
      <c r="J26" s="58"/>
      <c r="K26" s="67"/>
    </row>
    <row r="27" spans="1:11" ht="16.5" thickBot="1">
      <c r="A27" s="142"/>
      <c r="B27" s="8"/>
      <c r="C27" s="14"/>
      <c r="D27" s="15"/>
      <c r="E27" s="15"/>
      <c r="F27" s="14"/>
      <c r="G27" s="15"/>
      <c r="H27" s="15"/>
      <c r="I27" s="15"/>
      <c r="J27" s="58"/>
      <c r="K27" s="67"/>
    </row>
    <row r="28" spans="1:11" ht="16.5" thickBot="1">
      <c r="A28" s="142"/>
      <c r="B28" s="8" t="s">
        <v>57</v>
      </c>
      <c r="C28" s="14">
        <v>11.3</v>
      </c>
      <c r="D28" s="15"/>
      <c r="E28" s="15"/>
      <c r="F28" s="14">
        <f>C28+D28</f>
        <v>11.3</v>
      </c>
      <c r="G28" s="27"/>
      <c r="H28" s="15"/>
      <c r="I28" s="15"/>
      <c r="J28" s="58"/>
      <c r="K28" s="67">
        <f>K24+C28-H26</f>
        <v>23.299999999999997</v>
      </c>
    </row>
    <row r="29" spans="1:11" ht="24.75" thickBot="1">
      <c r="A29" s="73"/>
      <c r="B29" s="78" t="s">
        <v>21</v>
      </c>
      <c r="C29" s="79"/>
      <c r="D29" s="82"/>
      <c r="E29" s="82"/>
      <c r="F29" s="79"/>
      <c r="G29" s="85" t="s">
        <v>77</v>
      </c>
      <c r="H29" s="82">
        <v>6.4</v>
      </c>
      <c r="I29" s="82"/>
      <c r="J29" s="88"/>
      <c r="K29" s="68"/>
    </row>
    <row r="30" spans="1:11" ht="16.5" thickBot="1">
      <c r="A30" s="49"/>
      <c r="B30" s="78" t="s">
        <v>22</v>
      </c>
      <c r="C30" s="80"/>
      <c r="D30" s="83"/>
      <c r="E30" s="83"/>
      <c r="F30" s="80"/>
      <c r="G30" s="86" t="s">
        <v>76</v>
      </c>
      <c r="H30" s="83">
        <v>0.8</v>
      </c>
      <c r="I30" s="83"/>
      <c r="J30" s="89"/>
      <c r="K30" s="67"/>
    </row>
    <row r="31" spans="1:11" ht="24.75" thickBot="1">
      <c r="A31" s="74" t="s">
        <v>20</v>
      </c>
      <c r="B31" s="78" t="s">
        <v>57</v>
      </c>
      <c r="C31" s="81">
        <v>23.6</v>
      </c>
      <c r="D31" s="84"/>
      <c r="E31" s="84"/>
      <c r="F31" s="81">
        <v>23.6</v>
      </c>
      <c r="G31" s="87" t="s">
        <v>75</v>
      </c>
      <c r="H31" s="84">
        <v>0.1</v>
      </c>
      <c r="I31" s="84"/>
      <c r="J31" s="90"/>
      <c r="K31" s="64">
        <v>37.5</v>
      </c>
    </row>
    <row r="32" spans="1:11" ht="16.5" thickBot="1">
      <c r="A32" s="73"/>
      <c r="B32" s="78" t="s">
        <v>21</v>
      </c>
      <c r="C32" s="79"/>
      <c r="D32" s="82"/>
      <c r="E32" s="82"/>
      <c r="F32" s="79"/>
      <c r="G32" s="85" t="s">
        <v>78</v>
      </c>
      <c r="H32" s="82">
        <v>2.5</v>
      </c>
      <c r="I32" s="82"/>
      <c r="J32" s="88"/>
      <c r="K32" s="68"/>
    </row>
    <row r="33" spans="1:11" ht="16.5" thickBot="1">
      <c r="A33" s="49"/>
      <c r="B33" s="78" t="s">
        <v>22</v>
      </c>
      <c r="C33" s="80"/>
      <c r="D33" s="83"/>
      <c r="E33" s="83"/>
      <c r="F33" s="80"/>
      <c r="G33" s="86"/>
      <c r="H33" s="83"/>
      <c r="I33" s="83"/>
      <c r="J33" s="89"/>
      <c r="K33" s="67"/>
    </row>
    <row r="34" spans="1:11" ht="21.75" customHeight="1" thickBot="1">
      <c r="A34" s="74" t="s">
        <v>38</v>
      </c>
      <c r="B34" s="78" t="s">
        <v>57</v>
      </c>
      <c r="C34" s="81">
        <v>20.2</v>
      </c>
      <c r="D34" s="84"/>
      <c r="E34" s="84"/>
      <c r="F34" s="81">
        <v>20.2</v>
      </c>
      <c r="G34" s="87"/>
      <c r="H34" s="84"/>
      <c r="I34" s="84"/>
      <c r="J34" s="90"/>
      <c r="K34" s="64">
        <v>55</v>
      </c>
    </row>
    <row r="35" spans="1:11" ht="26.25" customHeight="1" thickBot="1">
      <c r="A35" s="141" t="s">
        <v>85</v>
      </c>
      <c r="B35" s="78" t="s">
        <v>21</v>
      </c>
      <c r="C35" s="79"/>
      <c r="D35" s="82"/>
      <c r="E35" s="82"/>
      <c r="F35" s="79"/>
      <c r="G35" s="85" t="s">
        <v>84</v>
      </c>
      <c r="H35" s="82">
        <v>4.5</v>
      </c>
      <c r="I35" s="82"/>
      <c r="J35" s="88"/>
      <c r="K35" s="68"/>
    </row>
    <row r="36" spans="1:11" ht="24.75" thickBot="1">
      <c r="A36" s="142"/>
      <c r="B36" s="78" t="s">
        <v>22</v>
      </c>
      <c r="C36" s="80"/>
      <c r="D36" s="83"/>
      <c r="E36" s="83"/>
      <c r="F36" s="80"/>
      <c r="G36" s="86" t="s">
        <v>79</v>
      </c>
      <c r="H36" s="83">
        <v>6</v>
      </c>
      <c r="I36" s="83"/>
      <c r="J36" s="89"/>
      <c r="K36" s="67"/>
    </row>
    <row r="37" spans="1:11" ht="16.5" thickBot="1">
      <c r="A37" s="142"/>
      <c r="B37" s="78"/>
      <c r="C37" s="80"/>
      <c r="D37" s="83"/>
      <c r="E37" s="83"/>
      <c r="F37" s="80"/>
      <c r="G37" s="86" t="s">
        <v>80</v>
      </c>
      <c r="H37" s="83">
        <v>4.9</v>
      </c>
      <c r="I37" s="83"/>
      <c r="J37" s="89"/>
      <c r="K37" s="67"/>
    </row>
    <row r="38" spans="1:11" ht="24.75" thickBot="1">
      <c r="A38" s="142"/>
      <c r="B38" s="78"/>
      <c r="C38" s="80"/>
      <c r="D38" s="83"/>
      <c r="E38" s="83"/>
      <c r="F38" s="80"/>
      <c r="G38" s="86" t="s">
        <v>81</v>
      </c>
      <c r="H38" s="83">
        <v>0.7</v>
      </c>
      <c r="I38" s="83"/>
      <c r="J38" s="89"/>
      <c r="K38" s="67"/>
    </row>
    <row r="39" spans="1:11" ht="24.75" thickBot="1">
      <c r="A39" s="142"/>
      <c r="B39" s="78"/>
      <c r="C39" s="80"/>
      <c r="D39" s="83"/>
      <c r="E39" s="83"/>
      <c r="F39" s="80"/>
      <c r="G39" s="86" t="s">
        <v>82</v>
      </c>
      <c r="H39" s="83">
        <v>20.6</v>
      </c>
      <c r="I39" s="83"/>
      <c r="J39" s="89"/>
      <c r="K39" s="67"/>
    </row>
    <row r="40" spans="1:11" ht="16.5" thickBot="1">
      <c r="A40" s="142"/>
      <c r="B40" s="78"/>
      <c r="C40" s="80"/>
      <c r="D40" s="83"/>
      <c r="E40" s="83"/>
      <c r="F40" s="80"/>
      <c r="G40" s="86" t="s">
        <v>83</v>
      </c>
      <c r="H40" s="83">
        <v>1.6</v>
      </c>
      <c r="I40" s="83"/>
      <c r="J40" s="89"/>
      <c r="K40" s="67"/>
    </row>
    <row r="41" spans="1:11" ht="24.75" thickBot="1">
      <c r="A41" s="142"/>
      <c r="B41" s="78"/>
      <c r="C41" s="80"/>
      <c r="D41" s="83"/>
      <c r="E41" s="83"/>
      <c r="F41" s="80"/>
      <c r="G41" s="87" t="s">
        <v>75</v>
      </c>
      <c r="H41" s="83">
        <v>0.24</v>
      </c>
      <c r="I41" s="83"/>
      <c r="J41" s="89"/>
      <c r="K41" s="67"/>
    </row>
    <row r="42" spans="1:11" ht="16.5" thickBot="1">
      <c r="A42" s="142"/>
      <c r="B42" s="78"/>
      <c r="C42" s="80"/>
      <c r="D42" s="83"/>
      <c r="E42" s="83"/>
      <c r="F42" s="80"/>
      <c r="G42" s="86"/>
      <c r="H42" s="83"/>
      <c r="I42" s="83"/>
      <c r="J42" s="89"/>
      <c r="K42" s="67"/>
    </row>
    <row r="43" spans="1:11" ht="16.5" thickBot="1">
      <c r="A43" s="143"/>
      <c r="B43" s="78" t="s">
        <v>57</v>
      </c>
      <c r="C43" s="81">
        <v>14.3</v>
      </c>
      <c r="D43" s="84"/>
      <c r="E43" s="84"/>
      <c r="F43" s="81">
        <v>14.3</v>
      </c>
      <c r="G43" s="87" t="s">
        <v>88</v>
      </c>
      <c r="H43" s="84">
        <v>7</v>
      </c>
      <c r="I43" s="84"/>
      <c r="J43" s="90"/>
      <c r="K43" s="64">
        <v>21.6</v>
      </c>
    </row>
    <row r="44" spans="1:11" ht="16.5" thickBot="1">
      <c r="A44" s="73"/>
      <c r="B44" s="78" t="s">
        <v>21</v>
      </c>
      <c r="C44" s="95"/>
      <c r="D44" s="82"/>
      <c r="E44" s="82"/>
      <c r="F44" s="79"/>
      <c r="G44" s="85"/>
      <c r="H44" s="82"/>
      <c r="I44" s="82"/>
      <c r="J44" s="82"/>
      <c r="K44" s="68"/>
    </row>
    <row r="45" spans="1:11" ht="15.75">
      <c r="A45" s="49"/>
      <c r="B45" s="78" t="s">
        <v>22</v>
      </c>
      <c r="C45" s="96"/>
      <c r="D45" s="83"/>
      <c r="E45" s="83"/>
      <c r="F45" s="80"/>
      <c r="G45" s="86"/>
      <c r="H45" s="83"/>
      <c r="I45" s="83"/>
      <c r="J45" s="83"/>
      <c r="K45" s="67"/>
    </row>
    <row r="46" spans="1:11" ht="16.5" thickBot="1">
      <c r="A46" s="100" t="s">
        <v>86</v>
      </c>
      <c r="B46" s="30" t="s">
        <v>57</v>
      </c>
      <c r="C46" s="101">
        <v>28.6</v>
      </c>
      <c r="D46" s="84"/>
      <c r="E46" s="84"/>
      <c r="F46" s="81">
        <v>28.6</v>
      </c>
      <c r="G46" s="87"/>
      <c r="H46" s="84"/>
      <c r="I46" s="84"/>
      <c r="J46" s="84"/>
      <c r="K46" s="64">
        <v>23.9</v>
      </c>
    </row>
    <row r="47" spans="1:11" ht="24.75" thickBot="1">
      <c r="A47" s="73"/>
      <c r="B47" s="78" t="s">
        <v>21</v>
      </c>
      <c r="C47" s="95"/>
      <c r="D47" s="82"/>
      <c r="E47" s="82"/>
      <c r="F47" s="79"/>
      <c r="G47" s="85" t="s">
        <v>92</v>
      </c>
      <c r="H47" s="82">
        <v>1.21</v>
      </c>
      <c r="I47" s="82"/>
      <c r="J47" s="82"/>
      <c r="K47" s="68"/>
    </row>
    <row r="48" spans="1:11" ht="24">
      <c r="A48" s="49"/>
      <c r="B48" s="78" t="s">
        <v>22</v>
      </c>
      <c r="C48" s="96"/>
      <c r="D48" s="83"/>
      <c r="E48" s="83"/>
      <c r="F48" s="80"/>
      <c r="G48" s="86" t="s">
        <v>81</v>
      </c>
      <c r="H48" s="83">
        <v>0.7</v>
      </c>
      <c r="I48" s="83"/>
      <c r="J48" s="83"/>
      <c r="K48" s="67"/>
    </row>
    <row r="49" spans="1:11" ht="16.5" thickBot="1">
      <c r="A49" s="100" t="s">
        <v>91</v>
      </c>
      <c r="B49" s="30" t="s">
        <v>57</v>
      </c>
      <c r="C49" s="101">
        <v>8.6</v>
      </c>
      <c r="D49" s="84"/>
      <c r="E49" s="84"/>
      <c r="F49" s="81">
        <v>8.6</v>
      </c>
      <c r="G49" s="87"/>
      <c r="H49" s="84">
        <f>SUM(H47:H48)</f>
        <v>1.91</v>
      </c>
      <c r="I49" s="84"/>
      <c r="J49" s="84"/>
      <c r="K49" s="64">
        <v>59.2</v>
      </c>
    </row>
    <row r="50" spans="1:11" ht="16.5" thickBot="1">
      <c r="A50" s="92" t="s">
        <v>68</v>
      </c>
      <c r="B50" s="52"/>
      <c r="C50" s="53">
        <f>C16+C19+C20+C24+C25+C28+C31+C34+C43+C46+C49</f>
        <v>132.5</v>
      </c>
      <c r="D50" s="53">
        <f>D16+D19+D20+D24+D25+D28</f>
        <v>0</v>
      </c>
      <c r="E50" s="53">
        <f>E16+E19+E20+E24+E25+E28</f>
        <v>0</v>
      </c>
      <c r="F50" s="53">
        <f>F16+F19+F20+F24+F25+F28+F31+F34+F43+F46+F49</f>
        <v>132.5</v>
      </c>
      <c r="G50" s="53">
        <v>0</v>
      </c>
      <c r="H50" s="53">
        <f>SUM(H20:H45)+H49</f>
        <v>107.74999999999999</v>
      </c>
      <c r="I50" s="53">
        <f>I16+I19+I20+I24+I25+I28</f>
        <v>0</v>
      </c>
      <c r="J50" s="53">
        <f>J16+J19+J20+J24+J25+J28</f>
        <v>0</v>
      </c>
      <c r="K50" s="91">
        <f>K15+C50-H50</f>
        <v>59.15000000000002</v>
      </c>
    </row>
    <row r="51" spans="1:11" ht="13.5" thickBot="1">
      <c r="A51" s="50" t="s">
        <v>61</v>
      </c>
      <c r="B51" s="51"/>
      <c r="C51" s="56">
        <f>C50</f>
        <v>132.5</v>
      </c>
      <c r="D51" s="56">
        <f aca="true" t="shared" si="0" ref="D51:K51">D50</f>
        <v>0</v>
      </c>
      <c r="E51" s="56">
        <f t="shared" si="0"/>
        <v>0</v>
      </c>
      <c r="F51" s="56">
        <f t="shared" si="0"/>
        <v>132.5</v>
      </c>
      <c r="G51" s="56">
        <f t="shared" si="0"/>
        <v>0</v>
      </c>
      <c r="H51" s="56">
        <f t="shared" si="0"/>
        <v>107.74999999999999</v>
      </c>
      <c r="I51" s="56">
        <f t="shared" si="0"/>
        <v>0</v>
      </c>
      <c r="J51" s="56">
        <f t="shared" si="0"/>
        <v>0</v>
      </c>
      <c r="K51" s="61">
        <f t="shared" si="0"/>
        <v>59.15000000000002</v>
      </c>
    </row>
    <row r="52" spans="2:6" ht="55.5" customHeight="1">
      <c r="B52" s="149" t="s">
        <v>90</v>
      </c>
      <c r="C52" s="149"/>
      <c r="D52" s="149"/>
      <c r="E52" s="149"/>
      <c r="F52" s="149"/>
    </row>
    <row r="53" spans="2:6" ht="12.75">
      <c r="B53" s="72"/>
      <c r="C53" s="72"/>
      <c r="D53" s="72"/>
      <c r="E53" s="72"/>
      <c r="F53" s="72"/>
    </row>
    <row r="54" spans="2:6" ht="12.75">
      <c r="B54" s="148" t="s">
        <v>67</v>
      </c>
      <c r="C54" s="148"/>
      <c r="D54" s="148"/>
      <c r="E54" s="148"/>
      <c r="F54" s="148"/>
    </row>
  </sheetData>
  <sheetProtection/>
  <mergeCells count="15">
    <mergeCell ref="A16:A19"/>
    <mergeCell ref="B52:F52"/>
    <mergeCell ref="A20:A24"/>
    <mergeCell ref="A25:A28"/>
    <mergeCell ref="A10:A14"/>
    <mergeCell ref="B10:B14"/>
    <mergeCell ref="C10:E12"/>
    <mergeCell ref="A35:A43"/>
    <mergeCell ref="F10:F14"/>
    <mergeCell ref="D7:J7"/>
    <mergeCell ref="B54:F54"/>
    <mergeCell ref="G10:J12"/>
    <mergeCell ref="K10:K14"/>
    <mergeCell ref="C13:E13"/>
    <mergeCell ref="G13:J13"/>
  </mergeCells>
  <printOptions/>
  <pageMargins left="0.9448818897637796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2019-08-05T12:10:31Z</cp:lastPrinted>
  <dcterms:created xsi:type="dcterms:W3CDTF">2018-04-02T10:45:53Z</dcterms:created>
  <dcterms:modified xsi:type="dcterms:W3CDTF">2019-09-12T07:07:46Z</dcterms:modified>
  <cp:category/>
  <cp:version/>
  <cp:contentType/>
  <cp:contentStatus/>
</cp:coreProperties>
</file>